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23" i="11" l="1"/>
  <c r="AA23"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35" i="9"/>
  <c r="CO34" i="9"/>
  <c r="BW34" i="9"/>
  <c r="BW35" i="9" s="1"/>
  <c r="BW36" i="9" s="1"/>
  <c r="BW37" i="9" s="1"/>
  <c r="BW38" i="9" s="1"/>
  <c r="BW39" i="9" s="1"/>
  <c r="BW40" i="9" s="1"/>
  <c r="BW41" i="9" s="1"/>
  <c r="BW42" i="9" s="1"/>
  <c r="BW43" i="9" s="1"/>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U34" i="9"/>
  <c r="U35" i="9" s="1"/>
  <c r="U36" i="9" s="1"/>
  <c r="U37" i="9" s="1"/>
  <c r="BE34" i="9" l="1"/>
  <c r="BE35" i="9" s="1"/>
</calcChain>
</file>

<file path=xl/sharedStrings.xml><?xml version="1.0" encoding="utf-8"?>
<sst xmlns="http://schemas.openxmlformats.org/spreadsheetml/2006/main" count="1098" uniqueCount="560">
  <si>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</si>
  <si>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</si>
  <si>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</si>
  <si>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</si>
  <si>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</si>
  <si>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</si>
  <si>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</si>
  <si>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</si>
  <si>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</si>
  <si>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</si>
  <si>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</si>
  <si>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</si>
  <si>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</si>
  <si>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</si>
  <si>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</si>
  <si>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</si>
  <si>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</si>
  <si>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</si>
  <si>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</si>
  <si>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</si>
  <si>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</si>
  <si>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</si>
  <si>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</si>
  <si>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</si>
  <si>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</si>
  <si>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</si>
  <si>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</si>
  <si>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</si>
  <si>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</si>
  <si>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</si>
  <si>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</si>
  <si>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</si>
  <si>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</si>
  <si>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</si>
  <si>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</si>
  <si>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</si>
  <si>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</si>
  <si>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</si>
  <si>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</si>
  <si>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</si>
  <si>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</si>
  <si>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</si>
  <si>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</si>
  <si>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</si>
  <si>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</si>
  <si>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</si>
  <si>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</si>
  <si>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</si>
  <si>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</si>
  <si>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</si>
  <si>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</si>
  <si>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</si>
  <si>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</si>
  <si>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</si>
  <si>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</si>
  <si>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</si>
  <si>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</si>
  <si>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</si>
  <si>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</si>
  <si>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</si>
  <si>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</si>
  <si>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</si>
  <si>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</si>
  <si>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</si>
  <si>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</si>
  <si>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</si>
  <si>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</si>
  <si>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</si>
  <si>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</si>
  <si>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</si>
  <si>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</si>
  <si>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</si>
  <si>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</si>
  <si>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</si>
  <si>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</si>
  <si>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</si>
  <si>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</si>
  <si>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</si>
  <si>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</si>
  <si>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</si>
  <si>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</si>
  <si>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</si>
  <si>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</si>
  <si>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</si>
  <si>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</si>
  <si>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</si>
  <si>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</si>
  <si>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</si>
  <si>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</si>
  <si>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</si>
  <si>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</si>
  <si>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</si>
  <si>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</si>
  <si>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</si>
  <si>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</si>
  <si>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</si>
  <si>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</si>
  <si>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</si>
  <si>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</si>
  <si>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</si>
  <si>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</si>
  <si>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</si>
  <si>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</si>
  <si>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</si>
  <si>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</si>
  <si>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</si>
  <si>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</si>
  <si>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</si>
  <si>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</si>
  <si>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</si>
  <si>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</si>
  <si>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</si>
  <si>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</si>
  <si>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</si>
  <si>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</si>
  <si>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</si>
  <si>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</si>
  <si>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</si>
  <si>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</si>
  <si>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</si>
  <si>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</si>
  <si>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</si>
  <si>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</si>
  <si>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</si>
  <si>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</si>
  <si>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</si>
  <si>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</si>
  <si>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</si>
  <si>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</si>
  <si>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</si>
  <si>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</si>
  <si>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</si>
  <si>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</si>
  <si>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</si>
  <si>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</si>
  <si>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</si>
  <si>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</si>
  <si>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</si>
  <si>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</si>
  <si>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</si>
  <si>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</si>
  <si>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</si>
  <si>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</si>
  <si>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</si>
  <si>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</si>
  <si>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</si>
  <si>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</si>
  <si>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</si>
  <si>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</si>
  <si>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</si>
  <si>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</si>
  <si>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</si>
  <si>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</si>
  <si>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</si>
  <si>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</si>
  <si>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</si>
  <si>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</si>
  <si>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</si>
  <si>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</si>
  <si>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</si>
  <si>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</si>
  <si>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</si>
  <si>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</si>
  <si>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</si>
  <si>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</si>
  <si>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</si>
  <si>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</si>
  <si>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</si>
  <si>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</si>
  <si>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</si>
  <si>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</si>
  <si>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</si>
  <si>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</si>
  <si>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</si>
  <si>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</si>
  <si>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</si>
  <si>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</si>
  <si>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</si>
  <si>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</si>
  <si>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</si>
  <si>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</si>
  <si>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</si>
  <si>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</si>
  <si>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</si>
  <si>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</si>
  <si>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</si>
  <si>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</si>
  <si>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</si>
  <si>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</si>
  <si>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</si>
  <si>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</si>
  <si>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</si>
  <si>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</si>
  <si>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</si>
  <si>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愛知県あま市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</si>
  <si>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</si>
  <si>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</si>
  <si>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</si>
  <si>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</si>
  <si>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</si>
  <si>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</si>
  <si>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</si>
  <si>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</si>
  <si>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</si>
  <si>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</si>
  <si>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</si>
  <si>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</si>
  <si>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</si>
  <si>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</si>
  <si>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</si>
  <si>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</si>
  <si>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</si>
  <si>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</si>
  <si>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</si>
  <si>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</si>
  <si>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</si>
  <si>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</si>
  <si>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</si>
  <si>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</si>
  <si>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</si>
  <si>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</si>
  <si>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</si>
  <si>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</si>
  <si>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</si>
  <si>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</si>
  <si>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</si>
  <si>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</si>
  <si>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</si>
  <si>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</si>
  <si>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</si>
  <si>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</si>
  <si>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</si>
  <si>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</si>
  <si>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</si>
  <si>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</si>
  <si>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</si>
  <si>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</si>
  <si>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</si>
  <si>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</si>
  <si>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</si>
  <si>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</si>
  <si>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</si>
  <si>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</si>
  <si>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</si>
  <si>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</si>
  <si>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</si>
  <si>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</si>
  <si>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</si>
  <si>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</si>
  <si>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</si>
  <si>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</si>
  <si>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</si>
  <si>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</si>
  <si>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</si>
  <si>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</si>
  <si>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</si>
  <si>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</si>
  <si>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</si>
  <si>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</si>
  <si>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</si>
  <si>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</si>
  <si>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</si>
  <si>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</si>
  <si>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</si>
  <si>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</si>
  <si>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</si>
  <si>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</si>
  <si>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</si>
  <si>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</si>
  <si>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</si>
  <si>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</si>
  <si>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</si>
  <si>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</si>
  <si>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</si>
  <si>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</si>
  <si>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</si>
  <si>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</si>
  <si>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</si>
  <si>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</si>
  <si>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</si>
  <si>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</si>
  <si>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</si>
  <si>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</si>
  <si>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</si>
  <si>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</si>
  <si>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</si>
  <si>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</si>
  <si>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</si>
  <si>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</si>
  <si>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</si>
  <si>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</si>
  <si>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</si>
  <si>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</si>
  <si>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</si>
  <si>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</si>
  <si>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</si>
  <si>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</si>
  <si>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</si>
  <si>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</si>
  <si>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</si>
  <si>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</si>
  <si>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</si>
  <si>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</si>
  <si>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</si>
  <si>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</si>
  <si>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</si>
  <si>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</si>
  <si>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</si>
  <si>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</si>
  <si>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</si>
  <si>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</si>
  <si>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</si>
  <si>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</si>
  <si>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</si>
  <si>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</si>
  <si>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</si>
  <si>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</si>
  <si>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</si>
  <si>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</si>
  <si>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</si>
  <si>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</si>
  <si>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</si>
  <si>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</si>
  <si>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</si>
  <si>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</si>
  <si>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</si>
  <si>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</si>
  <si>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</si>
  <si>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</si>
  <si>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</si>
  <si>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</si>
  <si>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</si>
  <si>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</si>
  <si>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</si>
  <si>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</si>
  <si>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</si>
  <si>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</si>
  <si>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</si>
  <si>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</si>
  <si>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</si>
  <si>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</si>
  <si>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</si>
  <si>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愛知県あま市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</si>
  <si>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</si>
  <si>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</si>
  <si>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</si>
  <si>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</si>
  <si>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</si>
  <si>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</si>
  <si>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</si>
  <si>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</si>
  <si>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</si>
  <si>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</si>
  <si>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</si>
  <si>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</si>
  <si>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</si>
  <si>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</si>
  <si>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</si>
  <si>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</si>
  <si>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</si>
  <si>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</si>
  <si>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</si>
  <si>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</si>
  <si>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</si>
  <si>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</si>
  <si>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</si>
  <si>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</si>
  <si>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</si>
  <si>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</si>
  <si>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</si>
  <si>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</si>
  <si>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</si>
  <si>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</si>
  <si>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</si>
  <si>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</si>
  <si>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</si>
  <si>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</si>
  <si>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</si>
  <si>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</si>
  <si>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</si>
  <si>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</si>
  <si>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介護保険特別会計（サービス事業勘定）</t>
    <phoneticPr fontId="5"/>
  </si>
  <si>
    <t>水道事業会計</t>
    <phoneticPr fontId="5"/>
  </si>
  <si>
    <t>法適用企業</t>
    <phoneticPr fontId="5"/>
  </si>
  <si>
    <t>病院事業会計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</si>
  <si>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</si>
  <si>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</si>
  <si>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</si>
  <si>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</si>
  <si>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</si>
  <si>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</si>
  <si>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</si>
  <si>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</si>
  <si>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</si>
  <si>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</si>
  <si>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</si>
  <si>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</si>
  <si>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</si>
  <si>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</si>
  <si>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</si>
  <si>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</si>
  <si>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</si>
  <si>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</si>
  <si>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</si>
  <si>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</si>
  <si>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</si>
  <si>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</si>
  <si>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</si>
  <si>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</si>
  <si>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</si>
  <si>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</si>
  <si>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</si>
  <si>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</si>
  <si>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</si>
  <si>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</si>
  <si>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</si>
  <si>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</si>
  <si>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</si>
  <si>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</si>
  <si>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</si>
  <si>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</si>
  <si>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</si>
  <si>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</si>
  <si>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</si>
  <si>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</si>
  <si>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</si>
  <si>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</si>
  <si>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</si>
  <si>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</si>
  <si>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</si>
  <si>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</si>
  <si>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</si>
  <si>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</si>
  <si>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</si>
  <si>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</si>
  <si>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</si>
  <si>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</si>
  <si>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</si>
  <si>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</si>
  <si>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</si>
  <si>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</si>
  <si>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</si>
  <si>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介護保険特別会計（サービス事業勘定）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</si>
  <si>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</si>
  <si>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</si>
  <si>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</si>
  <si>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</si>
  <si>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</si>
  <si>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</si>
  <si>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</si>
  <si>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</si>
  <si>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</si>
  <si>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</si>
  <si>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</si>
  <si>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</si>
  <si>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</si>
  <si>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</si>
  <si>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</si>
  <si>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</si>
  <si>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</si>
  <si>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</si>
  <si>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</si>
  <si>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</si>
  <si>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</si>
  <si>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</si>
  <si>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</si>
  <si>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</si>
  <si>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</si>
  <si>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</si>
  <si>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</si>
  <si>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</si>
  <si>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</si>
  <si>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</si>
  <si>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</si>
  <si>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</si>
  <si>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</si>
  <si>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</si>
  <si>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</si>
  <si>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</si>
  <si>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</si>
  <si>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</si>
  <si>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</si>
  <si>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</si>
  <si>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</si>
  <si>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</si>
  <si>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</si>
  <si>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</si>
  <si>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</si>
  <si>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</si>
  <si>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</si>
  <si>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</si>
  <si>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</si>
  <si>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</si>
  <si>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</si>
  <si>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</si>
  <si>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</si>
  <si>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</si>
  <si>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</si>
  <si>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</si>
  <si>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</si>
  <si>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</si>
  <si>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</si>
  <si>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</si>
  <si>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</si>
  <si>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</si>
  <si>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</si>
  <si>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</si>
  <si>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</si>
  <si>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</si>
  <si>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</si>
  <si>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</si>
  <si>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</si>
  <si>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</si>
  <si>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</si>
  <si>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</si>
  <si>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</si>
  <si>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</si>
  <si>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</si>
  <si>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</si>
  <si>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</si>
  <si>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</si>
  <si>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</si>
  <si>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</si>
  <si>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</si>
  <si>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3.59</t>
  </si>
  <si>
    <t>▲ 1.59</t>
  </si>
  <si>
    <t>病院事業会計</t>
  </si>
  <si>
    <t>一般会計</t>
  </si>
  <si>
    <t>水道事業会計</t>
  </si>
  <si>
    <t>国民健康保険特別会計</t>
  </si>
  <si>
    <t>介護保険特別会計（保険事業勘定）</t>
  </si>
  <si>
    <t>公共下水道事業特別会計</t>
  </si>
  <si>
    <t>後期高齢者医療特別会計</t>
  </si>
  <si>
    <t>簡易水道事業特別会計</t>
  </si>
  <si>
    <t>その他会計（赤字）</t>
  </si>
  <si>
    <t>その他会計（黒字）</t>
  </si>
  <si>
    <t>海部地区環境事務組合</t>
    <rPh sb="0" eb="2">
      <t>アマ</t>
    </rPh>
    <rPh sb="2" eb="4">
      <t>チク</t>
    </rPh>
    <rPh sb="4" eb="6">
      <t>カンキョウ</t>
    </rPh>
    <rPh sb="6" eb="8">
      <t>ジム</t>
    </rPh>
    <rPh sb="8" eb="10">
      <t>クミアイ</t>
    </rPh>
    <phoneticPr fontId="2"/>
  </si>
  <si>
    <t>五条広域事務組合</t>
    <rPh sb="0" eb="2">
      <t>ゴジョウ</t>
    </rPh>
    <rPh sb="2" eb="4">
      <t>コウイキ</t>
    </rPh>
    <rPh sb="4" eb="6">
      <t>ジム</t>
    </rPh>
    <rPh sb="6" eb="8">
      <t>クミアイ</t>
    </rPh>
    <phoneticPr fontId="2"/>
  </si>
  <si>
    <t>海部地区急病診療所組合</t>
    <rPh sb="0" eb="2">
      <t>アマ</t>
    </rPh>
    <rPh sb="2" eb="4">
      <t>チク</t>
    </rPh>
    <rPh sb="4" eb="6">
      <t>キュウビョウ</t>
    </rPh>
    <rPh sb="6" eb="9">
      <t>シンリョウジョ</t>
    </rPh>
    <rPh sb="9" eb="11">
      <t>クミアイ</t>
    </rPh>
    <phoneticPr fontId="2"/>
  </si>
  <si>
    <t>-</t>
    <phoneticPr fontId="2"/>
  </si>
  <si>
    <t>海部地区水防事務組合</t>
    <rPh sb="0" eb="2">
      <t>アマ</t>
    </rPh>
    <rPh sb="2" eb="4">
      <t>チク</t>
    </rPh>
    <rPh sb="4" eb="6">
      <t>スイボウ</t>
    </rPh>
    <rPh sb="6" eb="8">
      <t>ジム</t>
    </rPh>
    <rPh sb="8" eb="10">
      <t>クミアイ</t>
    </rPh>
    <phoneticPr fontId="2"/>
  </si>
  <si>
    <t>海部東部消防組合（一般会計）</t>
    <rPh sb="0" eb="2">
      <t>アマ</t>
    </rPh>
    <rPh sb="2" eb="4">
      <t>トウブ</t>
    </rPh>
    <rPh sb="4" eb="6">
      <t>ショウボウ</t>
    </rPh>
    <rPh sb="6" eb="8">
      <t>クミアイ</t>
    </rPh>
    <rPh sb="9" eb="11">
      <t>イッパン</t>
    </rPh>
    <rPh sb="11" eb="13">
      <t>カイケイ</t>
    </rPh>
    <phoneticPr fontId="2"/>
  </si>
  <si>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</si>
  <si>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</si>
  <si>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</si>
  <si>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</si>
  <si>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</si>
  <si>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</si>
  <si>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</si>
  <si>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</si>
  <si>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</si>
  <si>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</si>
  <si>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</si>
  <si>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</si>
  <si>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</si>
  <si>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</si>
  <si>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</si>
  <si>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</si>
  <si>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</si>
  <si>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下水道事業に係る公営企業債の元利償還金が年々増加していることから今年度発生した。また、実質公債費率については、市民病院に係る建設債を借り入れたことにより前年度比＋０．１ポイントとなった。現状では両指標ともに類似団体平均よりも健全な状態となっているが、今後本庁舎整備や新学校給食センター整備などの大型事業が控えていることから、各比率は益々高まることが予想される。引き続き、事業の緊急度・優先度を的確に見極め、市債の発行を必要最小限に抑えることで健全な財政運営に努めていく。</t>
    <rPh sb="1" eb="3">
      <t>ショウライ</t>
    </rPh>
    <rPh sb="3" eb="5">
      <t>フタン</t>
    </rPh>
    <rPh sb="5" eb="7">
      <t>ヒリツ</t>
    </rPh>
    <rPh sb="13" eb="16">
      <t>ゲスイドウ</t>
    </rPh>
    <rPh sb="16" eb="18">
      <t>ジギョウ</t>
    </rPh>
    <rPh sb="19" eb="20">
      <t>カカ</t>
    </rPh>
    <rPh sb="21" eb="23">
      <t>コウエイ</t>
    </rPh>
    <rPh sb="23" eb="25">
      <t>キギョウ</t>
    </rPh>
    <rPh sb="25" eb="26">
      <t>サイ</t>
    </rPh>
    <rPh sb="27" eb="29">
      <t>ガンリ</t>
    </rPh>
    <rPh sb="29" eb="31">
      <t>ショウカン</t>
    </rPh>
    <rPh sb="31" eb="32">
      <t>キン</t>
    </rPh>
    <rPh sb="33" eb="35">
      <t>ネンネン</t>
    </rPh>
    <rPh sb="35" eb="37">
      <t>ゾウカ</t>
    </rPh>
    <rPh sb="56" eb="58">
      <t>ジッシツ</t>
    </rPh>
    <rPh sb="58" eb="61">
      <t>コウサイヒ</t>
    </rPh>
    <rPh sb="61" eb="62">
      <t>リツ</t>
    </rPh>
    <rPh sb="68" eb="70">
      <t>シミン</t>
    </rPh>
    <rPh sb="70" eb="72">
      <t>ビョウイン</t>
    </rPh>
    <rPh sb="73" eb="74">
      <t>カカ</t>
    </rPh>
    <rPh sb="75" eb="77">
      <t>ケンセツ</t>
    </rPh>
    <rPh sb="77" eb="78">
      <t>サイ</t>
    </rPh>
    <rPh sb="79" eb="80">
      <t>カ</t>
    </rPh>
    <rPh sb="81" eb="82">
      <t>イ</t>
    </rPh>
    <rPh sb="89" eb="93">
      <t>ゼンネンドヒ</t>
    </rPh>
    <rPh sb="106" eb="108">
      <t>ゲンジョウ</t>
    </rPh>
    <rPh sb="116" eb="118">
      <t>ルイジ</t>
    </rPh>
    <rPh sb="118" eb="120">
      <t>ダンタイ</t>
    </rPh>
    <rPh sb="120" eb="122">
      <t>ヘイキン</t>
    </rPh>
    <rPh sb="125" eb="127">
      <t>ケンゼン</t>
    </rPh>
    <rPh sb="128" eb="130">
      <t>ジョウタイ</t>
    </rPh>
    <rPh sb="138" eb="140">
      <t>コンゴ</t>
    </rPh>
    <rPh sb="165" eb="166">
      <t>ヒカ</t>
    </rPh>
    <rPh sb="179" eb="181">
      <t>マスマス</t>
    </rPh>
    <rPh sb="181" eb="182">
      <t>タカ</t>
    </rPh>
    <rPh sb="193" eb="194">
      <t>ヒ</t>
    </rPh>
    <rPh sb="195" eb="196">
      <t>ツヅ</t>
    </rPh>
    <rPh sb="198" eb="200">
      <t>ジギョウ</t>
    </rPh>
    <rPh sb="201" eb="204">
      <t>キンキュウド</t>
    </rPh>
    <rPh sb="205" eb="208">
      <t>ユウセンド</t>
    </rPh>
    <rPh sb="209" eb="211">
      <t>テキカク</t>
    </rPh>
    <rPh sb="212" eb="214">
      <t>ミキワ</t>
    </rPh>
    <rPh sb="216" eb="218">
      <t>シサイ</t>
    </rPh>
    <rPh sb="219" eb="221">
      <t>ハッコウ</t>
    </rPh>
    <rPh sb="222" eb="224">
      <t>ヒツヨウ</t>
    </rPh>
    <rPh sb="224" eb="227">
      <t>サイショウゲン</t>
    </rPh>
    <rPh sb="228" eb="229">
      <t>オサ</t>
    </rPh>
    <rPh sb="234" eb="236">
      <t>ケンゼン</t>
    </rPh>
    <rPh sb="237" eb="239">
      <t>ザイセイ</t>
    </rPh>
    <rPh sb="239" eb="241">
      <t>ウンエイ</t>
    </rPh>
    <rPh sb="242" eb="243">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</si>
</sst>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18298</c:v>
                </c:pt>
                <c:pt idx="1">
                  <c:v>20880</c:v>
                </c:pt>
                <c:pt idx="2">
                  <c:v>26126</c:v>
                </c:pt>
                <c:pt idx="3">
                  <c:v>19271</c:v>
                </c:pt>
                <c:pt idx="4">
                  <c:v>15314</c:v>
                </c:pt>
              </c:numCache>
            </c:numRef>
          </c:val>
          <c:smooth val="0"/>
        </c:ser>
        <c:dLbls>
          <c:showLegendKey val="0"/>
          <c:showVal val="0"/>
          <c:showCatName val="0"/>
          <c:showSerName val="0"/>
          <c:showPercent val="0"/>
          <c:showBubbleSize val="0"/>
        </c:dLbls>
        <c:marker val="1"/>
        <c:smooth val="0"/>
        <c:axId val="168391040"/>
        <c:axId val="168392960"/>
      </c:lineChart>
      <c:catAx>
        <c:axId val="1683910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92960"/>
        <c:crosses val="autoZero"/>
        <c:auto val="1"/>
        <c:lblAlgn val="ctr"/>
        <c:lblOffset val="100"/>
        <c:tickLblSkip val="1"/>
        <c:tickMarkSkip val="1"/>
        <c:noMultiLvlLbl val="0"/>
      </c:catAx>
      <c:valAx>
        <c:axId val="1683929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39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6.53</c:v>
                </c:pt>
                <c:pt idx="1">
                  <c:v>8.0500000000000007</c:v>
                </c:pt>
                <c:pt idx="2">
                  <c:v>6.55</c:v>
                </c:pt>
                <c:pt idx="3">
                  <c:v>6.67</c:v>
                </c:pt>
                <c:pt idx="4">
                  <c:v>5.85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21.23</c:v>
                </c:pt>
                <c:pt idx="1">
                  <c:v>20.07</c:v>
                </c:pt>
                <c:pt idx="2">
                  <c:v>23.12</c:v>
                </c:pt>
                <c:pt idx="3">
                  <c:v>26.97</c:v>
                </c:pt>
                <c:pt idx="4">
                  <c:v>25.73</c:v>
                </c:pt>
              </c:numCache>
            </c:numRef>
          </c:val>
        </c:ser>
        <c:dLbls>
          <c:showLegendKey val="0"/>
          <c:showVal val="0"/>
          <c:showCatName val="0"/>
          <c:showSerName val="0"/>
          <c:showPercent val="0"/>
          <c:showBubbleSize val="0"/>
        </c:dLbls>
        <c:gapWidth val="250"/>
        <c:overlap val="100"/>
        <c:axId val="229625216"/>
        <c:axId val="229627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-3.59</c:v>
                </c:pt>
                <c:pt idx="1">
                  <c:v>0.55000000000000004</c:v>
                </c:pt>
                <c:pt idx="2">
                  <c:v>2.09</c:v>
                </c:pt>
                <c:pt idx="3">
                  <c:v>3.98</c:v>
                </c:pt>
                <c:pt idx="4">
                  <c:v>-1.59</c:v>
                </c:pt>
              </c:numCache>
            </c:numRef>
          </c:val>
          <c:smooth val="0"/>
        </c:ser>
        <c:dLbls>
          <c:showLegendKey val="0"/>
          <c:showVal val="0"/>
          <c:showCatName val="0"/>
          <c:showSerName val="0"/>
          <c:showPercent val="0"/>
          <c:showBubbleSize val="0"/>
        </c:dLbls>
        <c:marker val="1"/>
        <c:smooth val="0"/>
        <c:axId val="229625216"/>
        <c:axId val="229627392"/>
      </c:lineChart>
      <c:catAx>
        <c:axId val="2296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627392"/>
        <c:crosses val="autoZero"/>
        <c:auto val="1"/>
        <c:lblAlgn val="ctr"/>
        <c:lblOffset val="100"/>
        <c:tickLblSkip val="1"/>
        <c:tickMarkSkip val="1"/>
        <c:noMultiLvlLbl val="0"/>
      </c:catAx>
      <c:valAx>
        <c:axId val="22962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6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0.06</c:v>
                </c:pt>
                <c:pt idx="4">
                  <c:v>#N/A</c:v>
                </c:pt>
                <c:pt idx="5">
                  <c:v>0.05</c:v>
                </c:pt>
                <c:pt idx="6">
                  <c:v>#N/A</c:v>
                </c:pt>
                <c:pt idx="7">
                  <c:v>0.04</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0.03</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0.26</c:v>
                </c:pt>
                <c:pt idx="2">
                  <c:v>#N/A</c:v>
                </c:pt>
                <c:pt idx="3">
                  <c:v>7.0000000000000007E-2</c:v>
                </c:pt>
                <c:pt idx="4">
                  <c:v>#N/A</c:v>
                </c:pt>
                <c:pt idx="5">
                  <c:v>0.11</c:v>
                </c:pt>
                <c:pt idx="6">
                  <c:v>#N/A</c:v>
                </c:pt>
                <c:pt idx="7">
                  <c:v>0.17</c:v>
                </c:pt>
                <c:pt idx="8">
                  <c:v>#N/A</c:v>
                </c:pt>
                <c:pt idx="9">
                  <c:v>0.06</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0.65</c:v>
                </c:pt>
                <c:pt idx="4">
                  <c:v>#N/A</c:v>
                </c:pt>
                <c:pt idx="5">
                  <c:v>1.03</c:v>
                </c:pt>
                <c:pt idx="6">
                  <c:v>#N/A</c:v>
                </c:pt>
                <c:pt idx="7">
                  <c:v>0.61</c:v>
                </c:pt>
                <c:pt idx="8">
                  <c:v>#N/A</c:v>
                </c:pt>
                <c:pt idx="9">
                  <c:v>0.44</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0.93</c:v>
                </c:pt>
                <c:pt idx="2">
                  <c:v>#N/A</c:v>
                </c:pt>
                <c:pt idx="3">
                  <c:v>0.66</c:v>
                </c:pt>
                <c:pt idx="4">
                  <c:v>#N/A</c:v>
                </c:pt>
                <c:pt idx="5">
                  <c:v>1.01</c:v>
                </c:pt>
                <c:pt idx="6">
                  <c:v>#N/A</c:v>
                </c:pt>
                <c:pt idx="7">
                  <c:v>0.96</c:v>
                </c:pt>
                <c:pt idx="8">
                  <c:v>#N/A</c:v>
                </c:pt>
                <c:pt idx="9">
                  <c:v>0.71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3.81</c:v>
                </c:pt>
                <c:pt idx="2">
                  <c:v>#N/A</c:v>
                </c:pt>
                <c:pt idx="3">
                  <c:v>3.53</c:v>
                </c:pt>
                <c:pt idx="4">
                  <c:v>#N/A</c:v>
                </c:pt>
                <c:pt idx="5">
                  <c:v>3.97</c:v>
                </c:pt>
                <c:pt idx="6">
                  <c:v>#N/A</c:v>
                </c:pt>
                <c:pt idx="7">
                  <c:v>2.2599999999999998</c:v>
                </c:pt>
                <c:pt idx="8">
                  <c:v>#N/A</c:v>
                </c:pt>
                <c:pt idx="9">
                  <c:v>3.17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6.38</c:v>
                </c:pt>
                <c:pt idx="2">
                  <c:v>#N/A</c:v>
                </c:pt>
                <c:pt idx="3">
                  <c:v>6.32</c:v>
                </c:pt>
                <c:pt idx="4">
                  <c:v>#N/A</c:v>
                </c:pt>
                <c:pt idx="5">
                  <c:v>6.49</c:v>
                </c:pt>
                <c:pt idx="6">
                  <c:v>#N/A</c:v>
                </c:pt>
                <c:pt idx="7">
                  <c:v>6.24</c:v>
                </c:pt>
                <c:pt idx="8">
                  <c:v>#N/A</c:v>
                </c:pt>
                <c:pt idx="9">
                  <c:v>5.68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6.45</c:v>
                </c:pt>
                <c:pt idx="2">
                  <c:v>#N/A</c:v>
                </c:pt>
                <c:pt idx="3">
                  <c:v>8.0299999999999994</c:v>
                </c:pt>
                <c:pt idx="4">
                  <c:v>#N/A</c:v>
                </c:pt>
                <c:pt idx="5">
                  <c:v>6.53</c:v>
                </c:pt>
                <c:pt idx="6">
                  <c:v>#N/A</c:v>
                </c:pt>
                <c:pt idx="7">
                  <c:v>6.65</c:v>
                </c:pt>
                <c:pt idx="8">
                  <c:v>#N/A</c:v>
                </c:pt>
                <c:pt idx="9">
                  <c:v>5.84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1.54</c:v>
                </c:pt>
                <c:pt idx="2">
                  <c:v>#N/A</c:v>
                </c:pt>
                <c:pt idx="3">
                  <c:v>3.91</c:v>
                </c:pt>
                <c:pt idx="4">
                  <c:v>#N/A</c:v>
                </c:pt>
                <c:pt idx="5">
                  <c:v>5.4</c:v>
                </c:pt>
                <c:pt idx="6">
                  <c:v>#N/A</c:v>
                </c:pt>
                <c:pt idx="7">
                  <c:v>3.84</c:v>
                </c:pt>
                <c:pt idx="8">
                  <c:v>#N/A</c:v>
                </c:pt>
                <c:pt idx="9">
                  <c:v>6.75</c:v>
                </c:pt>
              </c:numCache>
            </c:numRef>
          </c:val>
        </c:ser>
        <c:dLbls>
          <c:showLegendKey val="0"/>
          <c:showVal val="0"/>
          <c:showCatName val="0"/>
          <c:showSerName val="0"/>
          <c:showPercent val="0"/>
          <c:showBubbleSize val="0"/>
        </c:dLbls>
        <c:gapWidth val="150"/>
        <c:overlap val="100"/>
        <c:axId val="229692928"/>
        <c:axId val="229694464"/>
      </c:barChart>
      <c:catAx>
        <c:axId val="2296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694464"/>
        <c:crosses val="autoZero"/>
        <c:auto val="1"/>
        <c:lblAlgn val="ctr"/>
        <c:lblOffset val="100"/>
        <c:tickLblSkip val="1"/>
        <c:tickMarkSkip val="1"/>
        <c:noMultiLvlLbl val="0"/>
      </c:catAx>
      <c:valAx>
        <c:axId val="22969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692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1397</c:v>
                </c:pt>
                <c:pt idx="5">
                  <c:v>1478</c:v>
                </c:pt>
                <c:pt idx="8">
                  <c:v>1571</c:v>
                </c:pt>
                <c:pt idx="11">
                  <c:v>1708</c:v>
                </c:pt>
                <c:pt idx="14">
                  <c:v>1625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280</c:v>
                </c:pt>
                <c:pt idx="3">
                  <c:v>303</c:v>
                </c:pt>
                <c:pt idx="6">
                  <c:v>268</c:v>
                </c:pt>
                <c:pt idx="9">
                  <c:v>218</c:v>
                </c:pt>
                <c:pt idx="12">
                  <c:v>171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287</c:v>
                </c:pt>
                <c:pt idx="3">
                  <c:v>383</c:v>
                </c:pt>
                <c:pt idx="6">
                  <c:v>397</c:v>
                </c:pt>
                <c:pt idx="9">
                  <c:v>446</c:v>
                </c:pt>
                <c:pt idx="12">
                  <c:v>532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1777</c:v>
                </c:pt>
                <c:pt idx="3">
                  <c:v>1800</c:v>
                </c:pt>
                <c:pt idx="6">
                  <c:v>1885</c:v>
                </c:pt>
                <c:pt idx="9">
                  <c:v>1962</c:v>
                </c:pt>
                <c:pt idx="12">
                  <c:v>2027</c:v>
                </c:pt>
              </c:numCache>
            </c:numRef>
          </c:val>
        </c:ser>
        <c:dLbls>
          <c:showLegendKey val="0"/>
          <c:showVal val="0"/>
          <c:showCatName val="0"/>
          <c:showSerName val="0"/>
          <c:showPercent val="0"/>
          <c:showBubbleSize val="0"/>
        </c:dLbls>
        <c:gapWidth val="100"/>
        <c:overlap val="100"/>
        <c:axId val="140420224"/>
        <c:axId val="14042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948</c:v>
                </c:pt>
                <c:pt idx="2">
                  <c:v>#N/A</c:v>
                </c:pt>
                <c:pt idx="3">
                  <c:v>#N/A</c:v>
                </c:pt>
                <c:pt idx="4">
                  <c:v>1009</c:v>
                </c:pt>
                <c:pt idx="5">
                  <c:v>#N/A</c:v>
                </c:pt>
                <c:pt idx="6">
                  <c:v>#N/A</c:v>
                </c:pt>
                <c:pt idx="7">
                  <c:v>979</c:v>
                </c:pt>
                <c:pt idx="8">
                  <c:v>#N/A</c:v>
                </c:pt>
                <c:pt idx="9">
                  <c:v>#N/A</c:v>
                </c:pt>
                <c:pt idx="10">
                  <c:v>918</c:v>
                </c:pt>
                <c:pt idx="11">
                  <c:v>#N/A</c:v>
                </c:pt>
                <c:pt idx="12">
                  <c:v>#N/A</c:v>
                </c:pt>
                <c:pt idx="13">
                  <c:v>1105</c:v>
                </c:pt>
                <c:pt idx="14">
                  <c:v>#N/A</c:v>
                </c:pt>
              </c:numCache>
            </c:numRef>
          </c:val>
          <c:smooth val="0"/>
        </c:ser>
        <c:dLbls>
          <c:showLegendKey val="0"/>
          <c:showVal val="0"/>
          <c:showCatName val="0"/>
          <c:showSerName val="0"/>
          <c:showPercent val="0"/>
          <c:showBubbleSize val="0"/>
        </c:dLbls>
        <c:marker val="1"/>
        <c:smooth val="0"/>
        <c:axId val="140420224"/>
        <c:axId val="140422144"/>
      </c:lineChart>
      <c:catAx>
        <c:axId val="14042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422144"/>
        <c:crosses val="autoZero"/>
        <c:auto val="1"/>
        <c:lblAlgn val="ctr"/>
        <c:lblOffset val="100"/>
        <c:tickLblSkip val="1"/>
        <c:tickMarkSkip val="1"/>
        <c:noMultiLvlLbl val="0"/>
      </c:catAx>
      <c:valAx>
        <c:axId val="14042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2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19111</c:v>
                </c:pt>
                <c:pt idx="5">
                  <c:v>20421</c:v>
                </c:pt>
                <c:pt idx="8">
                  <c:v>21663</c:v>
                </c:pt>
                <c:pt idx="11">
                  <c:v>23066</c:v>
                </c:pt>
                <c:pt idx="14">
                  <c:v>23626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9864</c:v>
                </c:pt>
                <c:pt idx="5">
                  <c:v>9942</c:v>
                </c:pt>
                <c:pt idx="8">
                  <c:v>10558</c:v>
                </c:pt>
                <c:pt idx="11">
                  <c:v>11804</c:v>
                </c:pt>
                <c:pt idx="14">
                  <c:v>11407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1448</c:v>
                </c:pt>
                <c:pt idx="3">
                  <c:v>1341</c:v>
                </c:pt>
                <c:pt idx="6">
                  <c:v>961</c:v>
                </c:pt>
                <c:pt idx="9">
                  <c:v>623</c:v>
                </c:pt>
                <c:pt idx="12">
                  <c:v>509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1532</c:v>
                </c:pt>
                <c:pt idx="3">
                  <c:v>1335</c:v>
                </c:pt>
                <c:pt idx="6">
                  <c:v>995</c:v>
                </c:pt>
                <c:pt idx="9">
                  <c:v>860</c:v>
                </c:pt>
                <c:pt idx="12">
                  <c:v>667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7986</c:v>
                </c:pt>
                <c:pt idx="3">
                  <c:v>8942</c:v>
                </c:pt>
                <c:pt idx="6">
                  <c:v>9575</c:v>
                </c:pt>
                <c:pt idx="9">
                  <c:v>12036</c:v>
                </c:pt>
                <c:pt idx="12">
                  <c:v>15727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18501</c:v>
                </c:pt>
                <c:pt idx="3">
                  <c:v>19186</c:v>
                </c:pt>
                <c:pt idx="6">
                  <c:v>19602</c:v>
                </c:pt>
                <c:pt idx="9">
                  <c:v>19844</c:v>
                </c:pt>
                <c:pt idx="12">
                  <c:v>19360</c:v>
                </c:pt>
              </c:numCache>
            </c:numRef>
          </c:val>
        </c:ser>
        <c:dLbls>
          <c:showLegendKey val="0"/>
          <c:showVal val="0"/>
          <c:showCatName val="0"/>
          <c:showSerName val="0"/>
          <c:showPercent val="0"/>
          <c:showBubbleSize val="0"/>
        </c:dLbls>
        <c:gapWidth val="100"/>
        <c:overlap val="100"/>
        <c:axId val="229761024"/>
        <c:axId val="229762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491</c:v>
                </c:pt>
                <c:pt idx="2">
                  <c:v>#N/A</c:v>
                </c:pt>
                <c:pt idx="3">
                  <c:v>#N/A</c:v>
                </c:pt>
                <c:pt idx="4">
                  <c:v>442</c:v>
                </c:pt>
                <c:pt idx="5">
                  <c:v>#N/A</c:v>
                </c:pt>
                <c:pt idx="6">
                  <c:v>#N/A</c:v>
                </c:pt>
                <c:pt idx="7">
                  <c:v>0</c:v>
                </c:pt>
                <c:pt idx="8">
                  <c:v>#N/A</c:v>
                </c:pt>
                <c:pt idx="9">
                  <c:v>#N/A</c:v>
                </c:pt>
                <c:pt idx="10">
                  <c:v>0</c:v>
                </c:pt>
                <c:pt idx="11">
                  <c:v>#N/A</c:v>
                </c:pt>
                <c:pt idx="12">
                  <c:v>#N/A</c:v>
                </c:pt>
                <c:pt idx="13">
                  <c:v>1230</c:v>
                </c:pt>
                <c:pt idx="14">
                  <c:v>#N/A</c:v>
                </c:pt>
              </c:numCache>
            </c:numRef>
          </c:val>
          <c:smooth val="0"/>
        </c:ser>
        <c:dLbls>
          <c:showLegendKey val="0"/>
          <c:showVal val="0"/>
          <c:showCatName val="0"/>
          <c:showSerName val="0"/>
          <c:showPercent val="0"/>
          <c:showBubbleSize val="0"/>
        </c:dLbls>
        <c:marker val="1"/>
        <c:smooth val="0"/>
        <c:axId val="229761024"/>
        <c:axId val="229762944"/>
      </c:lineChart>
      <c:catAx>
        <c:axId val="2297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762944"/>
        <c:crosses val="autoZero"/>
        <c:auto val="1"/>
        <c:lblAlgn val="ctr"/>
        <c:lblOffset val="100"/>
        <c:tickLblSkip val="1"/>
        <c:tickMarkSkip val="1"/>
        <c:noMultiLvlLbl val="0"/>
      </c:catAx>
      <c:valAx>
        <c:axId val="22976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7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8144768"/>
        <c:axId val="218146688"/>
      </c:scatterChart>
      <c:valAx>
        <c:axId val="218144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146688"/>
        <c:crosses val="autoZero"/>
        <c:crossBetween val="midCat"/>
      </c:valAx>
      <c:valAx>
        <c:axId val="218146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14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94030397363120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7470620549996211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6.5</c:v>
                </c:pt>
                <c:pt idx="1">
                  <c:v>6.4</c:v>
                </c:pt>
                <c:pt idx="2">
                  <c:v>6.3</c:v>
                </c:pt>
                <c:pt idx="3">
                  <c:v>6.2</c:v>
                </c:pt>
                <c:pt idx="4">
                  <c:v>6.3</c:v>
                </c:pt>
              </c:numCache>
            </c:numRef>
          </c:xVal>
          <c:yVal>
            <c:numRef>
              <c:f>公会計指標分析・財政指標組合せ分析表!$K$73:$O$73</c:f>
              <c:numCache>
                <c:formatCode>#,##0.0;"▲ "#,##0.0</c:formatCode>
                <c:ptCount val="5"/>
                <c:pt idx="0">
                  <c:v>3.1</c:v>
                </c:pt>
                <c:pt idx="1">
                  <c:v>2.8</c:v>
                </c:pt>
                <c:pt idx="4">
                  <c:v>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218168320"/>
        <c:axId val="218076288"/>
      </c:scatterChart>
      <c:valAx>
        <c:axId val="218168320"/>
        <c:scaling>
          <c:orientation val="minMax"/>
          <c:max val="11.5"/>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076288"/>
        <c:crosses val="autoZero"/>
        <c:crossBetween val="midCat"/>
      </c:valAx>
      <c:valAx>
        <c:axId val="218076288"/>
        <c:scaling>
          <c:orientation val="minMax"/>
          <c:max val="8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168320"/>
        <c:crosses val="autoZero"/>
        <c:crossBetween val="midCat"/>
        <c:majorUnit val="10.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ポイント悪化している。これは、</a:t>
          </a:r>
          <a:r>
            <a:rPr lang="ja-JP" altLang="ja-JP" sz="1100" b="0" i="0" baseline="0">
              <a:solidFill>
                <a:schemeClr val="dk1"/>
              </a:solidFill>
              <a:effectLst/>
              <a:latin typeface="+mn-lt"/>
              <a:ea typeface="+mn-ea"/>
              <a:cs typeface="+mn-cs"/>
            </a:rPr>
            <a:t>下水道事業に係る公営企業債の元金償還の開始による</a:t>
          </a:r>
          <a:r>
            <a:rPr lang="ja-JP" altLang="en-US" sz="1100" b="0" i="0" baseline="0">
              <a:solidFill>
                <a:schemeClr val="dk1"/>
              </a:solidFill>
              <a:effectLst/>
              <a:latin typeface="+mn-lt"/>
              <a:ea typeface="+mn-ea"/>
              <a:cs typeface="+mn-cs"/>
            </a:rPr>
            <a:t>一般会計からの繰出金が</a:t>
          </a:r>
          <a:r>
            <a:rPr lang="ja-JP" altLang="ja-JP" sz="1100" b="0" i="0" baseline="0">
              <a:solidFill>
                <a:schemeClr val="dk1"/>
              </a:solidFill>
              <a:effectLst/>
              <a:latin typeface="+mn-lt"/>
              <a:ea typeface="+mn-ea"/>
              <a:cs typeface="+mn-cs"/>
            </a:rPr>
            <a:t>増加したこと</a:t>
          </a:r>
          <a:r>
            <a:rPr lang="ja-JP" altLang="en-US" sz="1100" b="0" i="0" baseline="0">
              <a:solidFill>
                <a:schemeClr val="dk1"/>
              </a:solidFill>
              <a:effectLst/>
              <a:latin typeface="+mn-lt"/>
              <a:ea typeface="+mn-ea"/>
              <a:cs typeface="+mn-cs"/>
            </a:rPr>
            <a:t>や一部事務組合に係る地方債が償還終了を迎え、基準財政需要額への算入額が減少したことにより、分子が大幅に増額したことが要因である。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今後も事業の緊急度・優先度を的確に反映した事業を選択し、起債の発行を必要最小限にとどめ</a:t>
          </a:r>
          <a:r>
            <a:rPr lang="ja-JP" altLang="en-US" sz="1100" b="0" i="0" baseline="0">
              <a:solidFill>
                <a:schemeClr val="dk1"/>
              </a:solidFill>
              <a:effectLst/>
              <a:latin typeface="+mn-lt"/>
              <a:ea typeface="+mn-ea"/>
              <a:cs typeface="+mn-cs"/>
            </a:rPr>
            <a:t>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将来負担比率は前年度</a:t>
          </a:r>
          <a:r>
            <a:rPr lang="ja-JP" altLang="en-US" sz="1100" b="0" i="0" baseline="0">
              <a:solidFill>
                <a:schemeClr val="dk1"/>
              </a:solidFill>
              <a:effectLst/>
              <a:latin typeface="+mn-lt"/>
              <a:ea typeface="+mn-ea"/>
              <a:cs typeface="+mn-cs"/>
            </a:rPr>
            <a:t>に比べ、</a:t>
          </a:r>
          <a:r>
            <a:rPr lang="ja-JP" altLang="ja-JP" sz="1100">
              <a:solidFill>
                <a:schemeClr val="dk1"/>
              </a:solidFill>
              <a:effectLst/>
              <a:latin typeface="+mn-lt"/>
              <a:ea typeface="+mn-ea"/>
              <a:cs typeface="+mn-cs"/>
            </a:rPr>
            <a:t>充当可能財源等よりも将来負担額が上回った</a:t>
          </a:r>
          <a:r>
            <a:rPr lang="ja-JP" altLang="en-US" sz="110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悪化して</a:t>
          </a:r>
          <a:r>
            <a:rPr lang="ja-JP" altLang="en-US" sz="1100" b="0" i="0" baseline="0">
              <a:solidFill>
                <a:schemeClr val="dk1"/>
              </a:solidFill>
              <a:effectLst/>
              <a:latin typeface="+mn-lt"/>
              <a:ea typeface="+mn-ea"/>
              <a:cs typeface="+mn-cs"/>
            </a:rPr>
            <a:t>いる</a:t>
          </a:r>
          <a:r>
            <a:rPr lang="ja-JP" altLang="ja-JP" sz="110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その要因としては、</a:t>
          </a:r>
          <a:r>
            <a:rPr lang="ja-JP" altLang="en-US" sz="1100" b="0" i="0" baseline="0">
              <a:solidFill>
                <a:schemeClr val="dk1"/>
              </a:solidFill>
              <a:effectLst/>
              <a:latin typeface="+mn-lt"/>
              <a:ea typeface="+mn-ea"/>
              <a:cs typeface="+mn-cs"/>
            </a:rPr>
            <a:t>市民病院の建設債及び</a:t>
          </a:r>
          <a:r>
            <a:rPr lang="ja-JP" altLang="ja-JP" sz="1100" b="0" i="0" baseline="0">
              <a:solidFill>
                <a:schemeClr val="dk1"/>
              </a:solidFill>
              <a:effectLst/>
              <a:latin typeface="+mn-lt"/>
              <a:ea typeface="+mn-ea"/>
              <a:cs typeface="+mn-cs"/>
            </a:rPr>
            <a:t>公共下水道事業債の</a:t>
          </a:r>
          <a:r>
            <a:rPr lang="ja-JP" altLang="en-US" sz="1100" b="0" i="0" baseline="0">
              <a:solidFill>
                <a:schemeClr val="dk1"/>
              </a:solidFill>
              <a:effectLst/>
              <a:latin typeface="+mn-lt"/>
              <a:ea typeface="+mn-ea"/>
              <a:cs typeface="+mn-cs"/>
            </a:rPr>
            <a:t>発行による</a:t>
          </a:r>
          <a:r>
            <a:rPr lang="ja-JP" altLang="ja-JP" sz="1100" b="0" i="0" baseline="0">
              <a:solidFill>
                <a:schemeClr val="dk1"/>
              </a:solidFill>
              <a:effectLst/>
              <a:latin typeface="+mn-lt"/>
              <a:ea typeface="+mn-ea"/>
              <a:cs typeface="+mn-cs"/>
            </a:rPr>
            <a:t>公営</a:t>
          </a:r>
          <a:r>
            <a:rPr lang="ja-JP" altLang="en-US" sz="1100" b="0" i="0" baseline="0">
              <a:solidFill>
                <a:schemeClr val="dk1"/>
              </a:solidFill>
              <a:effectLst/>
              <a:latin typeface="+mn-lt"/>
              <a:ea typeface="+mn-ea"/>
              <a:cs typeface="+mn-cs"/>
            </a:rPr>
            <a:t>企業</a:t>
          </a:r>
          <a:r>
            <a:rPr lang="ja-JP" altLang="ja-JP" sz="1100" b="0" i="0" baseline="0">
              <a:solidFill>
                <a:schemeClr val="dk1"/>
              </a:solidFill>
              <a:effectLst/>
              <a:latin typeface="+mn-lt"/>
              <a:ea typeface="+mn-ea"/>
              <a:cs typeface="+mn-cs"/>
            </a:rPr>
            <a:t>債繰入見込額の増加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将来負担比率の分子となる額が大幅に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したためである。</a:t>
          </a:r>
          <a:endParaRPr lang="ja-JP" altLang="ja-JP" sz="1400">
            <a:effectLst/>
          </a:endParaRPr>
        </a:p>
        <a:p>
          <a:pPr rtl="0"/>
          <a:r>
            <a:rPr lang="ja-JP" altLang="ja-JP" sz="1100" b="0" i="0" baseline="0">
              <a:solidFill>
                <a:schemeClr val="dk1"/>
              </a:solidFill>
              <a:effectLst/>
              <a:latin typeface="+mn-lt"/>
              <a:ea typeface="+mn-ea"/>
              <a:cs typeface="+mn-cs"/>
            </a:rPr>
            <a:t>　今後も、地方債発行の抑制や基金の運用の適正化を図り、より一層財政</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健全化に努め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88,527
86,802
27.49
27,907,593
26,783,698
1,024,699
17,508,317
19,359,860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88,527
86,802
27.49
27,907,593
26,783,698
1,024,699
17,508,317
19,359,860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88,527
86,802
27.49
27,907,593
26,783,698
1,024,699
17,508,317
19,359,860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88,527
86,802
27.49
27,907,593
26,783,698
1,024,699
17,508,317
19,359,860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本市においては市内に大きな企業が存在せず、景気の影響をあまり受けないこともあり、本年度においても前年度と同数であった。</a:t>
          </a:r>
          <a:endParaRPr lang="ja-JP" altLang="ja-JP" sz="1400">
            <a:effectLst/>
          </a:endParaRPr>
        </a:p>
        <a:p>
          <a:pPr rtl="0"/>
          <a:r>
            <a:rPr lang="ja-JP" altLang="ja-JP" sz="1100" b="0" i="0" baseline="0">
              <a:solidFill>
                <a:schemeClr val="dk1"/>
              </a:solidFill>
              <a:effectLst/>
              <a:latin typeface="+mn-lt"/>
              <a:ea typeface="+mn-ea"/>
              <a:cs typeface="+mn-cs"/>
            </a:rPr>
            <a:t>　 しかしながら、依然として愛知県の平均を０．１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下回っている状況であり、引き続き、新たな財源確保や歳出抑制を図</a:t>
          </a:r>
          <a:r>
            <a:rPr lang="ja-JP" altLang="en-US" sz="1100" b="0" i="0" baseline="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市をあげて自主財源確保の強化に取り組んでいくなど、</a:t>
          </a:r>
          <a:r>
            <a:rPr lang="ja-JP" altLang="ja-JP" sz="1100" b="0" i="0" baseline="0">
              <a:solidFill>
                <a:schemeClr val="dk1"/>
              </a:solidFill>
              <a:effectLst/>
              <a:latin typeface="+mn-lt"/>
              <a:ea typeface="+mn-ea"/>
              <a:cs typeface="+mn-cs"/>
            </a:rPr>
            <a:t>更なる財政基盤の強化に努める。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40</xdr:row>
      <xdr:rowOff>167217</xdr:rowOff>
    </xdr:to>
    <xdr:cxnSp macro="">
      <xdr:nvCxnSpPr>
        <xdr:cNvPr id="71" name="直線コネクタ 70"/>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40</xdr:row>
      <xdr:rowOff>167217</xdr:rowOff>
    </xdr:to>
    <xdr:cxnSp macro="">
      <xdr:nvCxnSpPr>
        <xdr:cNvPr id="74" name="直線コネクタ 73"/>
        <xdr:cNvCxnSpPr/>
      </xdr:nvCxnSpPr>
      <xdr:spPr>
        <a:xfrm>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147108</xdr:rowOff>
    </xdr:to>
    <xdr:cxnSp macro="">
      <xdr:nvCxnSpPr>
        <xdr:cNvPr id="77" name="直線コネクタ 76"/>
        <xdr:cNvCxnSpPr/>
      </xdr:nvCxnSpPr>
      <xdr:spPr>
        <a:xfrm>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3" name="円/楕円 92"/>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36635</xdr:rowOff>
    </xdr:from>
    <xdr:ext cx="762000" cy="259045"/>
    <xdr:sp macro="" textlink="">
      <xdr:nvSpPr>
        <xdr:cNvPr id="94" name="テキスト ボックス 93"/>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前年度より０．４％悪化したのは</a:t>
          </a:r>
          <a:r>
            <a:rPr lang="ja-JP" altLang="ja-JP" sz="1100">
              <a:solidFill>
                <a:schemeClr val="dk1"/>
              </a:solidFill>
              <a:effectLst/>
              <a:latin typeface="+mn-lt"/>
              <a:ea typeface="+mn-ea"/>
              <a:cs typeface="+mn-cs"/>
            </a:rPr>
            <a:t>地方消費税交付金の影響</a:t>
          </a:r>
          <a:r>
            <a:rPr lang="ja-JP" altLang="en-US" sz="1100">
              <a:solidFill>
                <a:schemeClr val="dk1"/>
              </a:solidFill>
              <a:effectLst/>
              <a:latin typeface="+mn-lt"/>
              <a:ea typeface="+mn-ea"/>
              <a:cs typeface="+mn-cs"/>
            </a:rPr>
            <a:t>を受け</a:t>
          </a:r>
          <a:r>
            <a:rPr lang="ja-JP" altLang="ja-JP" sz="1100">
              <a:solidFill>
                <a:schemeClr val="dk1"/>
              </a:solidFill>
              <a:effectLst/>
              <a:latin typeface="+mn-lt"/>
              <a:ea typeface="+mn-ea"/>
              <a:cs typeface="+mn-cs"/>
            </a:rPr>
            <a:t>経常一般財源が増加</a:t>
          </a:r>
          <a:r>
            <a:rPr lang="ja-JP" altLang="en-US" sz="1100">
              <a:solidFill>
                <a:schemeClr val="dk1"/>
              </a:solidFill>
              <a:effectLst/>
              <a:latin typeface="+mn-lt"/>
              <a:ea typeface="+mn-ea"/>
              <a:cs typeface="+mn-cs"/>
            </a:rPr>
            <a:t>したが、それ</a:t>
          </a:r>
          <a:r>
            <a:rPr lang="ja-JP" altLang="en-US" sz="1100">
              <a:effectLst/>
            </a:rPr>
            <a:t>以上に扶助費、繰出金に充てる経常経費充当一般財源が増加したことによるものである。</a:t>
          </a:r>
          <a:endParaRPr lang="ja-JP" altLang="ja-JP" sz="11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平成２７年度</a:t>
          </a:r>
          <a:r>
            <a:rPr lang="ja-JP" altLang="ja-JP" sz="1100" b="0" i="0" baseline="0">
              <a:solidFill>
                <a:schemeClr val="dk1"/>
              </a:solidFill>
              <a:effectLst/>
              <a:latin typeface="+mn-lt"/>
              <a:ea typeface="+mn-ea"/>
              <a:cs typeface="+mn-cs"/>
            </a:rPr>
            <a:t>は類似団体平均を下回っている状況であるものの、今後も</a:t>
          </a:r>
          <a:r>
            <a:rPr lang="ja-JP" altLang="en-US" sz="1100" b="0" i="0" baseline="0">
              <a:solidFill>
                <a:schemeClr val="dk1"/>
              </a:solidFill>
              <a:effectLst/>
              <a:latin typeface="+mn-lt"/>
              <a:ea typeface="+mn-ea"/>
              <a:cs typeface="+mn-cs"/>
            </a:rPr>
            <a:t>本庁舎整備や新学校給食センター整備などの大型事業の推進に伴う</a:t>
          </a:r>
          <a:r>
            <a:rPr lang="ja-JP" altLang="ja-JP" sz="1100" b="0" i="0" baseline="0">
              <a:solidFill>
                <a:schemeClr val="dk1"/>
              </a:solidFill>
              <a:effectLst/>
              <a:latin typeface="+mn-lt"/>
              <a:ea typeface="+mn-ea"/>
              <a:cs typeface="+mn-cs"/>
            </a:rPr>
            <a:t>公債費や社会保障経費の増加が見込まれており、比率は年々高くなることが予想される。</a:t>
          </a:r>
          <a:endParaRPr lang="ja-JP" altLang="ja-JP" sz="1400">
            <a:effectLst/>
          </a:endParaRPr>
        </a:p>
        <a:p>
          <a:pPr rtl="0"/>
          <a:r>
            <a:rPr lang="ja-JP" altLang="ja-JP" sz="1100" b="0" i="0" baseline="0">
              <a:solidFill>
                <a:schemeClr val="dk1"/>
              </a:solidFill>
              <a:effectLst/>
              <a:latin typeface="+mn-lt"/>
              <a:ea typeface="+mn-ea"/>
              <a:cs typeface="+mn-cs"/>
            </a:rPr>
            <a:t>　また、</a:t>
          </a:r>
          <a:r>
            <a:rPr lang="ja-JP" altLang="en-US" sz="1100" b="0" i="0" baseline="0">
              <a:solidFill>
                <a:schemeClr val="dk1"/>
              </a:solidFill>
              <a:effectLst/>
              <a:latin typeface="+mn-lt"/>
              <a:ea typeface="+mn-ea"/>
              <a:cs typeface="+mn-cs"/>
            </a:rPr>
            <a:t>扶助費の割合が大きくなっており財政構造の硬直化が進んでいることから、</a:t>
          </a:r>
          <a:r>
            <a:rPr lang="ja-JP" altLang="ja-JP" sz="1100" b="0" i="0" baseline="0">
              <a:solidFill>
                <a:schemeClr val="dk1"/>
              </a:solidFill>
              <a:effectLst/>
              <a:latin typeface="+mn-lt"/>
              <a:ea typeface="+mn-ea"/>
              <a:cs typeface="+mn-cs"/>
            </a:rPr>
            <a:t>事務事業の見直し、同種施設の統廃合等の行財政改革の取組を通じて経常的経費の削減に努める。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63</xdr:row>
      <xdr:rowOff>94996</xdr:rowOff>
    </xdr:to>
    <xdr:cxnSp macro="">
      <xdr:nvCxnSpPr>
        <xdr:cNvPr id="129" name="直線コネクタ 128"/>
        <xdr:cNvCxnSpPr/>
      </xdr:nvCxnSpPr>
      <xdr:spPr>
        <a:xfrm>
          <a:off x="4114800" y="1087704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56388</xdr:rowOff>
    </xdr:from>
    <xdr:to>
      <xdr:col>6</xdr:col>
      <xdr:colOff>0</xdr:colOff>
      <xdr:row>63</xdr:row>
      <xdr:rowOff>75692</xdr:rowOff>
    </xdr:to>
    <xdr:cxnSp macro="">
      <xdr:nvCxnSpPr>
        <xdr:cNvPr id="132" name="直線コネクタ 131"/>
        <xdr:cNvCxnSpPr/>
      </xdr:nvCxnSpPr>
      <xdr:spPr>
        <a:xfrm>
          <a:off x="3225800" y="108577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56388</xdr:rowOff>
    </xdr:to>
    <xdr:cxnSp macro="">
      <xdr:nvCxnSpPr>
        <xdr:cNvPr id="135" name="直線コネクタ 134"/>
        <xdr:cNvCxnSpPr/>
      </xdr:nvCxnSpPr>
      <xdr:spPr>
        <a:xfrm>
          <a:off x="2336800" y="107467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70866</xdr:rowOff>
    </xdr:to>
    <xdr:cxnSp macro="">
      <xdr:nvCxnSpPr>
        <xdr:cNvPr id="138" name="直線コネクタ 137"/>
        <xdr:cNvCxnSpPr/>
      </xdr:nvCxnSpPr>
      <xdr:spPr>
        <a:xfrm flipV="1">
          <a:off x="1447800" y="1074674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40" name="テキスト ボックス 139"/>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44196</xdr:rowOff>
    </xdr:from>
    <xdr:to>
      <xdr:col>7</xdr:col>
      <xdr:colOff>203200</xdr:colOff>
      <xdr:row>63</xdr:row>
      <xdr:rowOff>145796</xdr:rowOff>
    </xdr:to>
    <xdr:sp macro="" textlink="">
      <xdr:nvSpPr>
        <xdr:cNvPr id="148" name="円/楕円 147"/>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60723</xdr:rowOff>
    </xdr:from>
    <xdr:ext cx="762000" cy="259045"/>
    <xdr:sp macro="" textlink="">
      <xdr:nvSpPr>
        <xdr:cNvPr id="149" name="財政構造の弾力性該当値テキスト"/>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50" name="円/楕円 149"/>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51" name="テキスト ボックス 150"/>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5588</xdr:rowOff>
    </xdr:from>
    <xdr:to>
      <xdr:col>4</xdr:col>
      <xdr:colOff>533400</xdr:colOff>
      <xdr:row>63</xdr:row>
      <xdr:rowOff>107188</xdr:rowOff>
    </xdr:to>
    <xdr:sp macro="" textlink="">
      <xdr:nvSpPr>
        <xdr:cNvPr id="152" name="円/楕円 151"/>
        <xdr:cNvSpPr/>
      </xdr:nvSpPr>
      <xdr:spPr>
        <a:xfrm>
          <a:off x="3175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117365</xdr:rowOff>
    </xdr:from>
    <xdr:ext cx="762000" cy="259045"/>
    <xdr:sp macro="" textlink="">
      <xdr:nvSpPr>
        <xdr:cNvPr id="153" name="テキスト ボックス 152"/>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4" name="円/楕円 153"/>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6367</xdr:rowOff>
    </xdr:from>
    <xdr:ext cx="762000" cy="259045"/>
    <xdr:sp macro="" textlink="">
      <xdr:nvSpPr>
        <xdr:cNvPr id="155" name="テキスト ボックス 154"/>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6" name="円/楕円 155"/>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131843</xdr:rowOff>
    </xdr:from>
    <xdr:ext cx="762000" cy="259045"/>
    <xdr:sp macro="" textlink="">
      <xdr:nvSpPr>
        <xdr:cNvPr id="157" name="テキスト ボックス 156"/>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人件費については、</a:t>
          </a:r>
          <a:r>
            <a:rPr lang="ja-JP" altLang="en-US" sz="1100" b="0" i="0" baseline="0">
              <a:solidFill>
                <a:schemeClr val="dk1"/>
              </a:solidFill>
              <a:effectLst/>
              <a:latin typeface="+mn-lt"/>
              <a:ea typeface="+mn-ea"/>
              <a:cs typeface="+mn-cs"/>
            </a:rPr>
            <a:t>人事院勧告による勤勉手当の０．１月増及び地域手当の２％増となっており、</a:t>
          </a:r>
          <a:r>
            <a:rPr lang="ja-JP" altLang="ja-JP" sz="1100" b="0" i="0" baseline="0">
              <a:solidFill>
                <a:schemeClr val="dk1"/>
              </a:solidFill>
              <a:effectLst/>
              <a:latin typeface="+mn-lt"/>
              <a:ea typeface="+mn-ea"/>
              <a:cs typeface="+mn-cs"/>
            </a:rPr>
            <a:t>物件費については</a:t>
          </a:r>
          <a:r>
            <a:rPr lang="ja-JP" altLang="en-US" sz="1100" b="0" i="0" baseline="0">
              <a:solidFill>
                <a:schemeClr val="dk1"/>
              </a:solidFill>
              <a:effectLst/>
              <a:latin typeface="+mn-lt"/>
              <a:ea typeface="+mn-ea"/>
              <a:cs typeface="+mn-cs"/>
            </a:rPr>
            <a:t>、国の制度である社会保障・税番号制度に伴うシステム改修が必要となったこと</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増額した</a:t>
          </a:r>
          <a:r>
            <a:rPr lang="ja-JP" altLang="ja-JP" sz="1100" b="0" i="0" baseline="0">
              <a:solidFill>
                <a:schemeClr val="dk1"/>
              </a:solidFill>
              <a:effectLst/>
              <a:latin typeface="+mn-lt"/>
              <a:ea typeface="+mn-ea"/>
              <a:cs typeface="+mn-cs"/>
            </a:rPr>
            <a:t>主な要因となっている</a:t>
          </a:r>
          <a:r>
            <a:rPr lang="ja-JP" altLang="en-US" sz="1100" b="0" i="0" baseline="0">
              <a:solidFill>
                <a:schemeClr val="dk1"/>
              </a:solidFill>
              <a:effectLst/>
              <a:latin typeface="+mn-lt"/>
              <a:ea typeface="+mn-ea"/>
              <a:cs typeface="+mn-cs"/>
            </a:rPr>
            <a:t>が、人件費及び物件費等の決算額は</a:t>
          </a:r>
          <a:r>
            <a:rPr lang="ja-JP" altLang="ja-JP" sz="1100" b="0" i="0" baseline="0">
              <a:solidFill>
                <a:schemeClr val="dk1"/>
              </a:solidFill>
              <a:effectLst/>
              <a:latin typeface="+mn-lt"/>
              <a:ea typeface="+mn-ea"/>
              <a:cs typeface="+mn-cs"/>
            </a:rPr>
            <a:t>類似団体平均と比べると、</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下回っている状況である。</a:t>
          </a:r>
          <a:endParaRPr lang="ja-JP" altLang="ja-JP" sz="1400">
            <a:effectLst/>
          </a:endParaRPr>
        </a:p>
        <a:p>
          <a:pPr rtl="0"/>
          <a:r>
            <a:rPr lang="ja-JP" altLang="en-US" sz="1100" b="0" i="0" baseline="0">
              <a:solidFill>
                <a:schemeClr val="dk1"/>
              </a:solidFill>
              <a:effectLst/>
              <a:latin typeface="+mn-lt"/>
              <a:ea typeface="+mn-ea"/>
              <a:cs typeface="+mn-cs"/>
            </a:rPr>
            <a:t>　しかしながら、本市は民生費における賃金や教育費の使用料及び賃借料が類似団体よりも大きいため、事務事業見直し等を積極的に取り組むことにより抑制に努める。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108234</xdr:rowOff>
    </xdr:from>
    <xdr:to>
      <xdr:col>7</xdr:col>
      <xdr:colOff>152400</xdr:colOff>
      <xdr:row>81</xdr:row>
      <xdr:rowOff>133432</xdr:rowOff>
    </xdr:to>
    <xdr:cxnSp macro="">
      <xdr:nvCxnSpPr>
        <xdr:cNvPr id="194" name="直線コネクタ 193"/>
        <xdr:cNvCxnSpPr/>
      </xdr:nvCxnSpPr>
      <xdr:spPr>
        <a:xfrm>
          <a:off x="4114800" y="13995684"/>
          <a:ext cx="838200" cy="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69470</xdr:rowOff>
    </xdr:from>
    <xdr:to>
      <xdr:col>6</xdr:col>
      <xdr:colOff>0</xdr:colOff>
      <xdr:row>81</xdr:row>
      <xdr:rowOff>108234</xdr:rowOff>
    </xdr:to>
    <xdr:cxnSp macro="">
      <xdr:nvCxnSpPr>
        <xdr:cNvPr id="197" name="直線コネクタ 196"/>
        <xdr:cNvCxnSpPr/>
      </xdr:nvCxnSpPr>
      <xdr:spPr>
        <a:xfrm>
          <a:off x="3225800" y="13956920"/>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60145</xdr:rowOff>
    </xdr:from>
    <xdr:to>
      <xdr:col>4</xdr:col>
      <xdr:colOff>482600</xdr:colOff>
      <xdr:row>81</xdr:row>
      <xdr:rowOff>69470</xdr:rowOff>
    </xdr:to>
    <xdr:cxnSp macro="">
      <xdr:nvCxnSpPr>
        <xdr:cNvPr id="200" name="直線コネクタ 199"/>
        <xdr:cNvCxnSpPr/>
      </xdr:nvCxnSpPr>
      <xdr:spPr>
        <a:xfrm>
          <a:off x="2336800" y="13947595"/>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60145</xdr:rowOff>
    </xdr:from>
    <xdr:to>
      <xdr:col>3</xdr:col>
      <xdr:colOff>279400</xdr:colOff>
      <xdr:row>81</xdr:row>
      <xdr:rowOff>133759</xdr:rowOff>
    </xdr:to>
    <xdr:cxnSp macro="">
      <xdr:nvCxnSpPr>
        <xdr:cNvPr id="203" name="直線コネクタ 202"/>
        <xdr:cNvCxnSpPr/>
      </xdr:nvCxnSpPr>
      <xdr:spPr>
        <a:xfrm flipV="1">
          <a:off x="1447800" y="13947595"/>
          <a:ext cx="889000" cy="7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82632</xdr:rowOff>
    </xdr:from>
    <xdr:to>
      <xdr:col>7</xdr:col>
      <xdr:colOff>203200</xdr:colOff>
      <xdr:row>82</xdr:row>
      <xdr:rowOff>12782</xdr:rowOff>
    </xdr:to>
    <xdr:sp macro="" textlink="">
      <xdr:nvSpPr>
        <xdr:cNvPr id="213" name="円/楕円 212"/>
        <xdr:cNvSpPr/>
      </xdr:nvSpPr>
      <xdr:spPr>
        <a:xfrm>
          <a:off x="4902200" y="139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99159</xdr:rowOff>
    </xdr:from>
    <xdr:ext cx="762000" cy="259045"/>
    <xdr:sp macro="" textlink="">
      <xdr:nvSpPr>
        <xdr:cNvPr id="214" name="人件費・物件費等の状況該当値テキスト"/>
        <xdr:cNvSpPr txBox="1"/>
      </xdr:nvSpPr>
      <xdr:spPr>
        <a:xfrm>
          <a:off x="5041900" y="1381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57434</xdr:rowOff>
    </xdr:from>
    <xdr:to>
      <xdr:col>6</xdr:col>
      <xdr:colOff>50800</xdr:colOff>
      <xdr:row>81</xdr:row>
      <xdr:rowOff>159034</xdr:rowOff>
    </xdr:to>
    <xdr:sp macro="" textlink="">
      <xdr:nvSpPr>
        <xdr:cNvPr id="215" name="円/楕円 214"/>
        <xdr:cNvSpPr/>
      </xdr:nvSpPr>
      <xdr:spPr>
        <a:xfrm>
          <a:off x="4064000" y="13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169211</xdr:rowOff>
    </xdr:from>
    <xdr:ext cx="736600" cy="259045"/>
    <xdr:sp macro="" textlink="">
      <xdr:nvSpPr>
        <xdr:cNvPr id="216" name="テキスト ボックス 215"/>
        <xdr:cNvSpPr txBox="1"/>
      </xdr:nvSpPr>
      <xdr:spPr>
        <a:xfrm>
          <a:off x="3733800" y="1371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94,648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18670</xdr:rowOff>
    </xdr:from>
    <xdr:to>
      <xdr:col>4</xdr:col>
      <xdr:colOff>533400</xdr:colOff>
      <xdr:row>81</xdr:row>
      <xdr:rowOff>120270</xdr:rowOff>
    </xdr:to>
    <xdr:sp macro="" textlink="">
      <xdr:nvSpPr>
        <xdr:cNvPr id="217" name="円/楕円 216"/>
        <xdr:cNvSpPr/>
      </xdr:nvSpPr>
      <xdr:spPr>
        <a:xfrm>
          <a:off x="3175000" y="139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130447</xdr:rowOff>
    </xdr:from>
    <xdr:ext cx="762000" cy="259045"/>
    <xdr:sp macro="" textlink="">
      <xdr:nvSpPr>
        <xdr:cNvPr id="218" name="テキスト ボックス 217"/>
        <xdr:cNvSpPr txBox="1"/>
      </xdr:nvSpPr>
      <xdr:spPr>
        <a:xfrm>
          <a:off x="2844800" y="1367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9345</xdr:rowOff>
    </xdr:from>
    <xdr:to>
      <xdr:col>3</xdr:col>
      <xdr:colOff>330200</xdr:colOff>
      <xdr:row>81</xdr:row>
      <xdr:rowOff>110945</xdr:rowOff>
    </xdr:to>
    <xdr:sp macro="" textlink="">
      <xdr:nvSpPr>
        <xdr:cNvPr id="219" name="円/楕円 218"/>
        <xdr:cNvSpPr/>
      </xdr:nvSpPr>
      <xdr:spPr>
        <a:xfrm>
          <a:off x="2286000" y="138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121122</xdr:rowOff>
    </xdr:from>
    <xdr:ext cx="762000" cy="259045"/>
    <xdr:sp macro="" textlink="">
      <xdr:nvSpPr>
        <xdr:cNvPr id="220" name="テキスト ボックス 219"/>
        <xdr:cNvSpPr txBox="1"/>
      </xdr:nvSpPr>
      <xdr:spPr>
        <a:xfrm>
          <a:off x="1955800" y="1366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82959</xdr:rowOff>
    </xdr:from>
    <xdr:to>
      <xdr:col>2</xdr:col>
      <xdr:colOff>127000</xdr:colOff>
      <xdr:row>82</xdr:row>
      <xdr:rowOff>13109</xdr:rowOff>
    </xdr:to>
    <xdr:sp macro="" textlink="">
      <xdr:nvSpPr>
        <xdr:cNvPr id="221" name="円/楕円 220"/>
        <xdr:cNvSpPr/>
      </xdr:nvSpPr>
      <xdr:spPr>
        <a:xfrm>
          <a:off x="1397000" y="139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23286</xdr:rowOff>
    </xdr:from>
    <xdr:ext cx="762000" cy="259045"/>
    <xdr:sp macro="" textlink="">
      <xdr:nvSpPr>
        <xdr:cNvPr id="222" name="テキスト ボックス 221"/>
        <xdr:cNvSpPr txBox="1"/>
      </xdr:nvSpPr>
      <xdr:spPr>
        <a:xfrm>
          <a:off x="1066800" y="1373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給与改定に伴い、前年度より０．０９増加しているが、依然、全国平均及び類似団体の中では最低水準となっている。今後も、より一層の給与の適正化に努める。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84666</xdr:rowOff>
    </xdr:from>
    <xdr:to>
      <xdr:col>24</xdr:col>
      <xdr:colOff>558800</xdr:colOff>
      <xdr:row>81</xdr:row>
      <xdr:rowOff>16632</xdr:rowOff>
    </xdr:to>
    <xdr:cxnSp macro="">
      <xdr:nvCxnSpPr>
        <xdr:cNvPr id="258" name="直線コネクタ 257"/>
        <xdr:cNvCxnSpPr/>
      </xdr:nvCxnSpPr>
      <xdr:spPr>
        <a:xfrm>
          <a:off x="16179800" y="13800666"/>
          <a:ext cx="8382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152702</xdr:rowOff>
    </xdr:from>
    <xdr:to>
      <xdr:col>23</xdr:col>
      <xdr:colOff>406400</xdr:colOff>
      <xdr:row>80</xdr:row>
      <xdr:rowOff>84666</xdr:rowOff>
    </xdr:to>
    <xdr:cxnSp macro="">
      <xdr:nvCxnSpPr>
        <xdr:cNvPr id="261" name="直線コネクタ 260"/>
        <xdr:cNvCxnSpPr/>
      </xdr:nvCxnSpPr>
      <xdr:spPr>
        <a:xfrm>
          <a:off x="15290800" y="136972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152702</xdr:rowOff>
    </xdr:from>
    <xdr:to>
      <xdr:col>22</xdr:col>
      <xdr:colOff>203200</xdr:colOff>
      <xdr:row>84</xdr:row>
      <xdr:rowOff>42334</xdr:rowOff>
    </xdr:to>
    <xdr:cxnSp macro="">
      <xdr:nvCxnSpPr>
        <xdr:cNvPr id="264" name="直線コネクタ 263"/>
        <xdr:cNvCxnSpPr/>
      </xdr:nvCxnSpPr>
      <xdr:spPr>
        <a:xfrm flipV="1">
          <a:off x="14401800" y="13697252"/>
          <a:ext cx="889000" cy="7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111277</xdr:rowOff>
    </xdr:to>
    <xdr:cxnSp macro="">
      <xdr:nvCxnSpPr>
        <xdr:cNvPr id="267" name="直線コネクタ 266"/>
        <xdr:cNvCxnSpPr/>
      </xdr:nvCxnSpPr>
      <xdr:spPr>
        <a:xfrm flipV="1">
          <a:off x="13512800" y="144441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137282</xdr:rowOff>
    </xdr:from>
    <xdr:to>
      <xdr:col>24</xdr:col>
      <xdr:colOff>609600</xdr:colOff>
      <xdr:row>81</xdr:row>
      <xdr:rowOff>67432</xdr:rowOff>
    </xdr:to>
    <xdr:sp macro="" textlink="">
      <xdr:nvSpPr>
        <xdr:cNvPr id="277" name="円/楕円 276"/>
        <xdr:cNvSpPr/>
      </xdr:nvSpPr>
      <xdr:spPr>
        <a:xfrm>
          <a:off x="169672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58559</xdr:rowOff>
    </xdr:from>
    <xdr:ext cx="762000" cy="259045"/>
    <xdr:sp macro="" textlink="">
      <xdr:nvSpPr>
        <xdr:cNvPr id="278" name="給与水準   （国との比較）該当値テキスト"/>
        <xdr:cNvSpPr txBox="1"/>
      </xdr:nvSpPr>
      <xdr:spPr>
        <a:xfrm>
          <a:off x="17106900" y="1377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33866</xdr:rowOff>
    </xdr:from>
    <xdr:to>
      <xdr:col>23</xdr:col>
      <xdr:colOff>457200</xdr:colOff>
      <xdr:row>80</xdr:row>
      <xdr:rowOff>135466</xdr:rowOff>
    </xdr:to>
    <xdr:sp macro="" textlink="">
      <xdr:nvSpPr>
        <xdr:cNvPr id="279" name="円/楕円 278"/>
        <xdr:cNvSpPr/>
      </xdr:nvSpPr>
      <xdr:spPr>
        <a:xfrm>
          <a:off x="16129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145643</xdr:rowOff>
    </xdr:from>
    <xdr:ext cx="736600" cy="259045"/>
    <xdr:sp macro="" textlink="">
      <xdr:nvSpPr>
        <xdr:cNvPr id="280" name="テキスト ボックス 279"/>
        <xdr:cNvSpPr txBox="1"/>
      </xdr:nvSpPr>
      <xdr:spPr>
        <a:xfrm>
          <a:off x="15798800" y="1351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101902</xdr:rowOff>
    </xdr:from>
    <xdr:to>
      <xdr:col>22</xdr:col>
      <xdr:colOff>254000</xdr:colOff>
      <xdr:row>80</xdr:row>
      <xdr:rowOff>32052</xdr:rowOff>
    </xdr:to>
    <xdr:sp macro="" textlink="">
      <xdr:nvSpPr>
        <xdr:cNvPr id="281" name="円/楕円 280"/>
        <xdr:cNvSpPr/>
      </xdr:nvSpPr>
      <xdr:spPr>
        <a:xfrm>
          <a:off x="15240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42229</xdr:rowOff>
    </xdr:from>
    <xdr:ext cx="762000" cy="259045"/>
    <xdr:sp macro="" textlink="">
      <xdr:nvSpPr>
        <xdr:cNvPr id="282" name="テキスト ボックス 281"/>
        <xdr:cNvSpPr txBox="1"/>
      </xdr:nvSpPr>
      <xdr:spPr>
        <a:xfrm>
          <a:off x="14909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5" name="円/楕円 284"/>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804</xdr:rowOff>
    </xdr:from>
    <xdr:ext cx="762000" cy="259045"/>
    <xdr:sp macro="" textlink="">
      <xdr:nvSpPr>
        <xdr:cNvPr id="286" name="テキスト ボックス 285"/>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人口数はほぼ横ばいであるが、一般職員数の微増により０．０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人増加した。今後も定員適正化計画に沿って、適正な水準を維持できるように努める。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130493</xdr:rowOff>
    </xdr:from>
    <xdr:to>
      <xdr:col>24</xdr:col>
      <xdr:colOff>558800</xdr:colOff>
      <xdr:row>59</xdr:row>
      <xdr:rowOff>132504</xdr:rowOff>
    </xdr:to>
    <xdr:cxnSp macro="">
      <xdr:nvCxnSpPr>
        <xdr:cNvPr id="321" name="直線コネクタ 320"/>
        <xdr:cNvCxnSpPr/>
      </xdr:nvCxnSpPr>
      <xdr:spPr>
        <a:xfrm>
          <a:off x="16179800" y="1024604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124460</xdr:rowOff>
    </xdr:from>
    <xdr:to>
      <xdr:col>23</xdr:col>
      <xdr:colOff>406400</xdr:colOff>
      <xdr:row>59</xdr:row>
      <xdr:rowOff>130493</xdr:rowOff>
    </xdr:to>
    <xdr:cxnSp macro="">
      <xdr:nvCxnSpPr>
        <xdr:cNvPr id="324" name="直線コネクタ 323"/>
        <xdr:cNvCxnSpPr/>
      </xdr:nvCxnSpPr>
      <xdr:spPr>
        <a:xfrm>
          <a:off x="15290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124460</xdr:rowOff>
    </xdr:from>
    <xdr:to>
      <xdr:col>22</xdr:col>
      <xdr:colOff>203200</xdr:colOff>
      <xdr:row>59</xdr:row>
      <xdr:rowOff>150601</xdr:rowOff>
    </xdr:to>
    <xdr:cxnSp macro="">
      <xdr:nvCxnSpPr>
        <xdr:cNvPr id="327" name="直線コネクタ 326"/>
        <xdr:cNvCxnSpPr/>
      </xdr:nvCxnSpPr>
      <xdr:spPr>
        <a:xfrm flipV="1">
          <a:off x="14401800" y="102400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150601</xdr:rowOff>
    </xdr:from>
    <xdr:to>
      <xdr:col>21</xdr:col>
      <xdr:colOff>0</xdr:colOff>
      <xdr:row>60</xdr:row>
      <xdr:rowOff>17356</xdr:rowOff>
    </xdr:to>
    <xdr:cxnSp macro="">
      <xdr:nvCxnSpPr>
        <xdr:cNvPr id="330" name="直線コネクタ 329"/>
        <xdr:cNvCxnSpPr/>
      </xdr:nvCxnSpPr>
      <xdr:spPr>
        <a:xfrm flipV="1">
          <a:off x="13512800" y="10266151"/>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81704</xdr:rowOff>
    </xdr:from>
    <xdr:to>
      <xdr:col>24</xdr:col>
      <xdr:colOff>609600</xdr:colOff>
      <xdr:row>60</xdr:row>
      <xdr:rowOff>11854</xdr:rowOff>
    </xdr:to>
    <xdr:sp macro="" textlink="">
      <xdr:nvSpPr>
        <xdr:cNvPr id="340" name="円/楕円 339"/>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2981</xdr:rowOff>
    </xdr:from>
    <xdr:ext cx="762000" cy="259045"/>
    <xdr:sp macro="" textlink="">
      <xdr:nvSpPr>
        <xdr:cNvPr id="341" name="定員管理の状況該当値テキスト"/>
        <xdr:cNvSpPr txBox="1"/>
      </xdr:nvSpPr>
      <xdr:spPr>
        <a:xfrm>
          <a:off x="17106900" y="101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79693</xdr:rowOff>
    </xdr:from>
    <xdr:to>
      <xdr:col>23</xdr:col>
      <xdr:colOff>457200</xdr:colOff>
      <xdr:row>60</xdr:row>
      <xdr:rowOff>9843</xdr:rowOff>
    </xdr:to>
    <xdr:sp macro="" textlink="">
      <xdr:nvSpPr>
        <xdr:cNvPr id="342" name="円/楕円 341"/>
        <xdr:cNvSpPr/>
      </xdr:nvSpPr>
      <xdr:spPr>
        <a:xfrm>
          <a:off x="16129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20020</xdr:rowOff>
    </xdr:from>
    <xdr:ext cx="736600" cy="259045"/>
    <xdr:sp macro="" textlink="">
      <xdr:nvSpPr>
        <xdr:cNvPr id="343" name="テキスト ボックス 342"/>
        <xdr:cNvSpPr txBox="1"/>
      </xdr:nvSpPr>
      <xdr:spPr>
        <a:xfrm>
          <a:off x="15798800" y="996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73660</xdr:rowOff>
    </xdr:from>
    <xdr:to>
      <xdr:col>22</xdr:col>
      <xdr:colOff>254000</xdr:colOff>
      <xdr:row>60</xdr:row>
      <xdr:rowOff>3810</xdr:rowOff>
    </xdr:to>
    <xdr:sp macro="" textlink="">
      <xdr:nvSpPr>
        <xdr:cNvPr id="344" name="円/楕円 343"/>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13987</xdr:rowOff>
    </xdr:from>
    <xdr:ext cx="762000" cy="259045"/>
    <xdr:sp macro="" textlink="">
      <xdr:nvSpPr>
        <xdr:cNvPr id="345" name="テキスト ボックス 344"/>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99801</xdr:rowOff>
    </xdr:from>
    <xdr:to>
      <xdr:col>21</xdr:col>
      <xdr:colOff>50800</xdr:colOff>
      <xdr:row>60</xdr:row>
      <xdr:rowOff>29951</xdr:rowOff>
    </xdr:to>
    <xdr:sp macro="" textlink="">
      <xdr:nvSpPr>
        <xdr:cNvPr id="346" name="円/楕円 345"/>
        <xdr:cNvSpPr/>
      </xdr:nvSpPr>
      <xdr:spPr>
        <a:xfrm>
          <a:off x="14351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40128</xdr:rowOff>
    </xdr:from>
    <xdr:ext cx="762000" cy="259045"/>
    <xdr:sp macro="" textlink="">
      <xdr:nvSpPr>
        <xdr:cNvPr id="347" name="テキスト ボックス 346"/>
        <xdr:cNvSpPr txBox="1"/>
      </xdr:nvSpPr>
      <xdr:spPr>
        <a:xfrm>
          <a:off x="14020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138006</xdr:rowOff>
    </xdr:from>
    <xdr:to>
      <xdr:col>19</xdr:col>
      <xdr:colOff>533400</xdr:colOff>
      <xdr:row>60</xdr:row>
      <xdr:rowOff>68156</xdr:rowOff>
    </xdr:to>
    <xdr:sp macro="" textlink="">
      <xdr:nvSpPr>
        <xdr:cNvPr id="348" name="円/楕円 347"/>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78333</xdr:rowOff>
    </xdr:from>
    <xdr:ext cx="762000" cy="259045"/>
    <xdr:sp macro="" textlink="">
      <xdr:nvSpPr>
        <xdr:cNvPr id="349" name="テキスト ボックス 348"/>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下水道事業に係る公営企業債の元金償還の開始による</a:t>
          </a:r>
          <a:r>
            <a:rPr lang="ja-JP" altLang="en-US" sz="1100" b="0" i="0" baseline="0">
              <a:solidFill>
                <a:schemeClr val="dk1"/>
              </a:solidFill>
              <a:effectLst/>
              <a:latin typeface="+mn-lt"/>
              <a:ea typeface="+mn-ea"/>
              <a:cs typeface="+mn-cs"/>
            </a:rPr>
            <a:t>準元利償還金</a:t>
          </a:r>
          <a:r>
            <a:rPr lang="ja-JP" altLang="ja-JP" sz="1100" b="0" i="0" baseline="0">
              <a:solidFill>
                <a:schemeClr val="dk1"/>
              </a:solidFill>
              <a:effectLst/>
              <a:latin typeface="+mn-lt"/>
              <a:ea typeface="+mn-ea"/>
              <a:cs typeface="+mn-cs"/>
            </a:rPr>
            <a:t>が増加</a:t>
          </a:r>
          <a:r>
            <a:rPr lang="ja-JP" altLang="en-US" sz="1100" b="0" i="0" baseline="0">
              <a:solidFill>
                <a:schemeClr val="dk1"/>
              </a:solidFill>
              <a:effectLst/>
              <a:latin typeface="+mn-lt"/>
              <a:ea typeface="+mn-ea"/>
              <a:cs typeface="+mn-cs"/>
            </a:rPr>
            <a:t>したため前年度より０．１ポイント増加したものの、類似団体平均を下回っている状況である。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しかしながら、今後は本庁舎整備や新学校給食センター整備などの大型事業に係る市債の発行が予定されており、比率が高くなることが予想されるため、</a:t>
          </a:r>
          <a:r>
            <a:rPr lang="ja-JP" altLang="ja-JP" sz="1100" b="0" i="0" baseline="0">
              <a:solidFill>
                <a:schemeClr val="dk1"/>
              </a:solidFill>
              <a:effectLst/>
              <a:latin typeface="+mn-lt"/>
              <a:ea typeface="+mn-ea"/>
              <a:cs typeface="+mn-cs"/>
            </a:rPr>
            <a:t>事業の緊急度・優先度を的確に反映</a:t>
          </a:r>
          <a:r>
            <a:rPr lang="ja-JP" altLang="en-US" sz="1100" b="0" i="0" baseline="0">
              <a:solidFill>
                <a:schemeClr val="dk1"/>
              </a:solidFill>
              <a:effectLst/>
              <a:latin typeface="+mn-lt"/>
              <a:ea typeface="+mn-ea"/>
              <a:cs typeface="+mn-cs"/>
            </a:rPr>
            <a:t>するとともに、起債の発行を必要最小限にとどめる</a:t>
          </a:r>
          <a:r>
            <a:rPr lang="ja-JP" altLang="ja-JP" sz="11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75247</xdr:rowOff>
    </xdr:to>
    <xdr:cxnSp macro="">
      <xdr:nvCxnSpPr>
        <xdr:cNvPr id="379" name="直線コネクタ 378"/>
        <xdr:cNvCxnSpPr/>
      </xdr:nvCxnSpPr>
      <xdr:spPr>
        <a:xfrm>
          <a:off x="16179800" y="67557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80"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69215</xdr:rowOff>
    </xdr:from>
    <xdr:to>
      <xdr:col>23</xdr:col>
      <xdr:colOff>406400</xdr:colOff>
      <xdr:row>39</xdr:row>
      <xdr:rowOff>75247</xdr:rowOff>
    </xdr:to>
    <xdr:cxnSp macro="">
      <xdr:nvCxnSpPr>
        <xdr:cNvPr id="382" name="直線コネクタ 381"/>
        <xdr:cNvCxnSpPr/>
      </xdr:nvCxnSpPr>
      <xdr:spPr>
        <a:xfrm flipV="1">
          <a:off x="15290800" y="67557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75247</xdr:rowOff>
    </xdr:from>
    <xdr:to>
      <xdr:col>22</xdr:col>
      <xdr:colOff>203200</xdr:colOff>
      <xdr:row>39</xdr:row>
      <xdr:rowOff>81280</xdr:rowOff>
    </xdr:to>
    <xdr:cxnSp macro="">
      <xdr:nvCxnSpPr>
        <xdr:cNvPr id="385" name="直線コネクタ 384"/>
        <xdr:cNvCxnSpPr/>
      </xdr:nvCxnSpPr>
      <xdr:spPr>
        <a:xfrm flipV="1">
          <a:off x="14401800" y="67617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81280</xdr:rowOff>
    </xdr:from>
    <xdr:to>
      <xdr:col>21</xdr:col>
      <xdr:colOff>0</xdr:colOff>
      <xdr:row>39</xdr:row>
      <xdr:rowOff>87313</xdr:rowOff>
    </xdr:to>
    <xdr:cxnSp macro="">
      <xdr:nvCxnSpPr>
        <xdr:cNvPr id="388" name="直線コネクタ 387"/>
        <xdr:cNvCxnSpPr/>
      </xdr:nvCxnSpPr>
      <xdr:spPr>
        <a:xfrm flipV="1">
          <a:off x="13512800" y="67678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24447</xdr:rowOff>
    </xdr:from>
    <xdr:to>
      <xdr:col>24</xdr:col>
      <xdr:colOff>609600</xdr:colOff>
      <xdr:row>39</xdr:row>
      <xdr:rowOff>126047</xdr:rowOff>
    </xdr:to>
    <xdr:sp macro="" textlink="">
      <xdr:nvSpPr>
        <xdr:cNvPr id="398" name="円/楕円 397"/>
        <xdr:cNvSpPr/>
      </xdr:nvSpPr>
      <xdr:spPr>
        <a:xfrm>
          <a:off x="169672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40974</xdr:rowOff>
    </xdr:from>
    <xdr:ext cx="762000" cy="259045"/>
    <xdr:sp macro="" textlink="">
      <xdr:nvSpPr>
        <xdr:cNvPr id="399" name="公債費負担の状況該当値テキスト"/>
        <xdr:cNvSpPr txBox="1"/>
      </xdr:nvSpPr>
      <xdr:spPr>
        <a:xfrm>
          <a:off x="171069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18415</xdr:rowOff>
    </xdr:from>
    <xdr:to>
      <xdr:col>23</xdr:col>
      <xdr:colOff>457200</xdr:colOff>
      <xdr:row>39</xdr:row>
      <xdr:rowOff>120015</xdr:rowOff>
    </xdr:to>
    <xdr:sp macro="" textlink="">
      <xdr:nvSpPr>
        <xdr:cNvPr id="400" name="円/楕円 399"/>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130192</xdr:rowOff>
    </xdr:from>
    <xdr:ext cx="736600" cy="259045"/>
    <xdr:sp macro="" textlink="">
      <xdr:nvSpPr>
        <xdr:cNvPr id="401" name="テキスト ボックス 400"/>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24447</xdr:rowOff>
    </xdr:from>
    <xdr:to>
      <xdr:col>22</xdr:col>
      <xdr:colOff>254000</xdr:colOff>
      <xdr:row>39</xdr:row>
      <xdr:rowOff>126047</xdr:rowOff>
    </xdr:to>
    <xdr:sp macro="" textlink="">
      <xdr:nvSpPr>
        <xdr:cNvPr id="402" name="円/楕円 401"/>
        <xdr:cNvSpPr/>
      </xdr:nvSpPr>
      <xdr:spPr>
        <a:xfrm>
          <a:off x="152400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136224</xdr:rowOff>
    </xdr:from>
    <xdr:ext cx="762000" cy="259045"/>
    <xdr:sp macro="" textlink="">
      <xdr:nvSpPr>
        <xdr:cNvPr id="403" name="テキスト ボックス 402"/>
        <xdr:cNvSpPr txBox="1"/>
      </xdr:nvSpPr>
      <xdr:spPr>
        <a:xfrm>
          <a:off x="14909800" y="647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30480</xdr:rowOff>
    </xdr:from>
    <xdr:to>
      <xdr:col>21</xdr:col>
      <xdr:colOff>50800</xdr:colOff>
      <xdr:row>39</xdr:row>
      <xdr:rowOff>132080</xdr:rowOff>
    </xdr:to>
    <xdr:sp macro="" textlink="">
      <xdr:nvSpPr>
        <xdr:cNvPr id="404" name="円/楕円 403"/>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142257</xdr:rowOff>
    </xdr:from>
    <xdr:ext cx="762000" cy="259045"/>
    <xdr:sp macro="" textlink="">
      <xdr:nvSpPr>
        <xdr:cNvPr id="405" name="テキスト ボックス 404"/>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36513</xdr:rowOff>
    </xdr:from>
    <xdr:to>
      <xdr:col>19</xdr:col>
      <xdr:colOff>533400</xdr:colOff>
      <xdr:row>39</xdr:row>
      <xdr:rowOff>138113</xdr:rowOff>
    </xdr:to>
    <xdr:sp macro="" textlink="">
      <xdr:nvSpPr>
        <xdr:cNvPr id="406" name="円/楕円 405"/>
        <xdr:cNvSpPr/>
      </xdr:nvSpPr>
      <xdr:spPr>
        <a:xfrm>
          <a:off x="13462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148290</xdr:rowOff>
    </xdr:from>
    <xdr:ext cx="762000" cy="259045"/>
    <xdr:sp macro="" textlink="">
      <xdr:nvSpPr>
        <xdr:cNvPr id="407" name="テキスト ボックス 406"/>
        <xdr:cNvSpPr txBox="1"/>
      </xdr:nvSpPr>
      <xdr:spPr>
        <a:xfrm>
          <a:off x="13131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市民病院に係る建設債を借り入れたことにより企業債残高が増加し、結果的に将来負担額を押し上げた</a:t>
          </a:r>
          <a:r>
            <a:rPr lang="ja-JP" altLang="ja-JP" sz="1100" b="0" i="0" baseline="0">
              <a:solidFill>
                <a:schemeClr val="dk1"/>
              </a:solidFill>
              <a:effectLst/>
              <a:latin typeface="+mn-lt"/>
              <a:ea typeface="+mn-ea"/>
              <a:cs typeface="+mn-cs"/>
            </a:rPr>
            <a:t>ため、前年度比</a:t>
          </a:r>
          <a:r>
            <a:rPr lang="ja-JP" altLang="en-US" sz="1100" b="0" i="0" baseline="0">
              <a:solidFill>
                <a:schemeClr val="dk1"/>
              </a:solidFill>
              <a:effectLst/>
              <a:latin typeface="+mn-lt"/>
              <a:ea typeface="+mn-ea"/>
              <a:cs typeface="+mn-cs"/>
            </a:rPr>
            <a:t>＋１７．３ポイント</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引き続き類似団体平均を大幅に下回っている状況である。</a:t>
          </a:r>
          <a:endParaRPr lang="ja-JP" altLang="ja-JP" sz="1400">
            <a:effectLst/>
          </a:endParaRPr>
        </a:p>
        <a:p>
          <a:pPr rtl="0"/>
          <a:r>
            <a:rPr lang="ja-JP" altLang="ja-JP" sz="1100" b="0" i="0" baseline="0">
              <a:solidFill>
                <a:schemeClr val="dk1"/>
              </a:solidFill>
              <a:effectLst/>
              <a:latin typeface="+mn-lt"/>
              <a:ea typeface="+mn-ea"/>
              <a:cs typeface="+mn-cs"/>
            </a:rPr>
            <a:t>　しかしながら、今後は</a:t>
          </a:r>
          <a:r>
            <a:rPr lang="ja-JP" altLang="en-US" sz="1100" b="0" i="0" baseline="0">
              <a:solidFill>
                <a:schemeClr val="dk1"/>
              </a:solidFill>
              <a:effectLst/>
              <a:latin typeface="+mn-lt"/>
              <a:ea typeface="+mn-ea"/>
              <a:cs typeface="+mn-cs"/>
            </a:rPr>
            <a:t>本庁舎整備や新学校給食センター整備などの大型事業に伴う市債の発行</a:t>
          </a:r>
          <a:r>
            <a:rPr lang="ja-JP" altLang="ja-JP" sz="1100" b="0" i="0" baseline="0">
              <a:solidFill>
                <a:schemeClr val="dk1"/>
              </a:solidFill>
              <a:effectLst/>
              <a:latin typeface="+mn-lt"/>
              <a:ea typeface="+mn-ea"/>
              <a:cs typeface="+mn-cs"/>
            </a:rPr>
            <a:t>が予定されており、比率が高くなることが予想される。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1"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2" name="フローチャート : 判断 441"/>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164338</xdr:rowOff>
    </xdr:from>
    <xdr:to>
      <xdr:col>21</xdr:col>
      <xdr:colOff>0</xdr:colOff>
      <xdr:row>13</xdr:row>
      <xdr:rowOff>166751</xdr:rowOff>
    </xdr:to>
    <xdr:cxnSp macro="">
      <xdr:nvCxnSpPr>
        <xdr:cNvPr id="443" name="直線コネクタ 442"/>
        <xdr:cNvCxnSpPr/>
      </xdr:nvCxnSpPr>
      <xdr:spPr>
        <a:xfrm flipV="1">
          <a:off x="13512800" y="239318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4" name="フローチャート : 判断 443"/>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5" name="テキスト ボックス 444"/>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7" name="テキスト ボックス 44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8" name="フローチャート : 判断 447"/>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49" name="テキスト ボックス 448"/>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0" name="フローチャート : 判断 449"/>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1" name="テキスト ボックス 450"/>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152950</xdr:rowOff>
    </xdr:from>
    <xdr:to>
      <xdr:col>24</xdr:col>
      <xdr:colOff>609600</xdr:colOff>
      <xdr:row>14</xdr:row>
      <xdr:rowOff>83100</xdr:rowOff>
    </xdr:to>
    <xdr:sp macro="" textlink="">
      <xdr:nvSpPr>
        <xdr:cNvPr id="457" name="円/楕円 456"/>
        <xdr:cNvSpPr/>
      </xdr:nvSpPr>
      <xdr:spPr>
        <a:xfrm>
          <a:off x="169672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74227</xdr:rowOff>
    </xdr:from>
    <xdr:ext cx="762000" cy="259045"/>
    <xdr:sp macro="" textlink="">
      <xdr:nvSpPr>
        <xdr:cNvPr id="458" name="将来負担の状況該当値テキスト"/>
        <xdr:cNvSpPr txBox="1"/>
      </xdr:nvSpPr>
      <xdr:spPr>
        <a:xfrm>
          <a:off x="17106900" y="23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113538</xdr:rowOff>
    </xdr:from>
    <xdr:to>
      <xdr:col>21</xdr:col>
      <xdr:colOff>50800</xdr:colOff>
      <xdr:row>14</xdr:row>
      <xdr:rowOff>43688</xdr:rowOff>
    </xdr:to>
    <xdr:sp macro="" textlink="">
      <xdr:nvSpPr>
        <xdr:cNvPr id="459" name="円/楕円 458"/>
        <xdr:cNvSpPr/>
      </xdr:nvSpPr>
      <xdr:spPr>
        <a:xfrm>
          <a:off x="14351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53865</xdr:rowOff>
    </xdr:from>
    <xdr:ext cx="762000" cy="259045"/>
    <xdr:sp macro="" textlink="">
      <xdr:nvSpPr>
        <xdr:cNvPr id="460" name="テキスト ボックス 459"/>
        <xdr:cNvSpPr txBox="1"/>
      </xdr:nvSpPr>
      <xdr:spPr>
        <a:xfrm>
          <a:off x="14020800" y="211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115951</xdr:rowOff>
    </xdr:from>
    <xdr:to>
      <xdr:col>19</xdr:col>
      <xdr:colOff>533400</xdr:colOff>
      <xdr:row>14</xdr:row>
      <xdr:rowOff>46101</xdr:rowOff>
    </xdr:to>
    <xdr:sp macro="" textlink="">
      <xdr:nvSpPr>
        <xdr:cNvPr id="461" name="円/楕円 460"/>
        <xdr:cNvSpPr/>
      </xdr:nvSpPr>
      <xdr:spPr>
        <a:xfrm>
          <a:off x="13462000" y="23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56278</xdr:rowOff>
    </xdr:from>
    <xdr:ext cx="762000" cy="259045"/>
    <xdr:sp macro="" textlink="">
      <xdr:nvSpPr>
        <xdr:cNvPr id="462" name="テキスト ボックス 461"/>
        <xdr:cNvSpPr txBox="1"/>
      </xdr:nvSpPr>
      <xdr:spPr>
        <a:xfrm>
          <a:off x="13131800" y="21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88,527
86,802
27.49
27,907,593
26,783,698
1,024,699
17,508,317
19,359,860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人件費に係る経常収支比率は類似団体平均を下回っており、ごみ処理業務や消防業務を一部事務組合で行っていること等が要因として挙げられる。</a:t>
          </a:r>
          <a:endParaRPr lang="ja-JP" altLang="ja-JP" sz="1400">
            <a:effectLst/>
          </a:endParaRPr>
        </a:p>
        <a:p>
          <a:pPr rtl="0"/>
          <a:r>
            <a:rPr lang="ja-JP" altLang="ja-JP" sz="1100" b="0" i="0" baseline="0">
              <a:solidFill>
                <a:schemeClr val="dk1"/>
              </a:solidFill>
              <a:effectLst/>
              <a:latin typeface="+mn-lt"/>
              <a:ea typeface="+mn-ea"/>
              <a:cs typeface="+mn-cs"/>
            </a:rPr>
            <a:t>　今後においても、定員適正化計画に沿って適正な人員配置を進めて</a:t>
          </a:r>
          <a:r>
            <a:rPr lang="ja-JP" altLang="en-US" sz="1100" b="0" i="0" baseline="0">
              <a:solidFill>
                <a:schemeClr val="dk1"/>
              </a:solidFill>
              <a:effectLst/>
              <a:latin typeface="+mn-lt"/>
              <a:ea typeface="+mn-ea"/>
              <a:cs typeface="+mn-cs"/>
            </a:rPr>
            <a:t>いく</a:t>
          </a:r>
          <a:r>
            <a:rPr lang="ja-JP" altLang="ja-JP" sz="1100" b="0" i="0" baseline="0">
              <a:solidFill>
                <a:schemeClr val="dk1"/>
              </a:solidFill>
              <a:effectLst/>
              <a:latin typeface="+mn-lt"/>
              <a:ea typeface="+mn-ea"/>
              <a:cs typeface="+mn-cs"/>
            </a:rPr>
            <a:t>ことにより、引き続き人件費の抑制に努める。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20320</xdr:rowOff>
    </xdr:from>
    <xdr:to>
      <xdr:col>7</xdr:col>
      <xdr:colOff>15875</xdr:colOff>
      <xdr:row>34</xdr:row>
      <xdr:rowOff>27940</xdr:rowOff>
    </xdr:to>
    <xdr:cxnSp macro="">
      <xdr:nvCxnSpPr>
        <xdr:cNvPr id="66" name="直線コネクタ 65"/>
        <xdr:cNvCxnSpPr/>
      </xdr:nvCxnSpPr>
      <xdr:spPr>
        <a:xfrm>
          <a:off x="3987800" y="5849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20320</xdr:rowOff>
    </xdr:from>
    <xdr:to>
      <xdr:col>5</xdr:col>
      <xdr:colOff>549275</xdr:colOff>
      <xdr:row>34</xdr:row>
      <xdr:rowOff>27940</xdr:rowOff>
    </xdr:to>
    <xdr:cxnSp macro="">
      <xdr:nvCxnSpPr>
        <xdr:cNvPr id="69" name="直線コネクタ 68"/>
        <xdr:cNvCxnSpPr/>
      </xdr:nvCxnSpPr>
      <xdr:spPr>
        <a:xfrm flipV="1">
          <a:off x="3098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27940</xdr:rowOff>
    </xdr:from>
    <xdr:to>
      <xdr:col>4</xdr:col>
      <xdr:colOff>346075</xdr:colOff>
      <xdr:row>34</xdr:row>
      <xdr:rowOff>50800</xdr:rowOff>
    </xdr:to>
    <xdr:cxnSp macro="">
      <xdr:nvCxnSpPr>
        <xdr:cNvPr id="72" name="直線コネクタ 71"/>
        <xdr:cNvCxnSpPr/>
      </xdr:nvCxnSpPr>
      <xdr:spPr>
        <a:xfrm flipV="1">
          <a:off x="2209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157480</xdr:rowOff>
    </xdr:to>
    <xdr:cxnSp macro="">
      <xdr:nvCxnSpPr>
        <xdr:cNvPr id="75" name="直線コネクタ 74"/>
        <xdr:cNvCxnSpPr/>
      </xdr:nvCxnSpPr>
      <xdr:spPr>
        <a:xfrm flipV="1">
          <a:off x="1320800" y="588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148590</xdr:rowOff>
    </xdr:from>
    <xdr:to>
      <xdr:col>7</xdr:col>
      <xdr:colOff>66675</xdr:colOff>
      <xdr:row>34</xdr:row>
      <xdr:rowOff>78740</xdr:rowOff>
    </xdr:to>
    <xdr:sp macro="" textlink="">
      <xdr:nvSpPr>
        <xdr:cNvPr id="85" name="円/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140970</xdr:rowOff>
    </xdr:from>
    <xdr:to>
      <xdr:col>5</xdr:col>
      <xdr:colOff>600075</xdr:colOff>
      <xdr:row>34</xdr:row>
      <xdr:rowOff>71120</xdr:rowOff>
    </xdr:to>
    <xdr:sp macro="" textlink="">
      <xdr:nvSpPr>
        <xdr:cNvPr id="87" name="円/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148590</xdr:rowOff>
    </xdr:from>
    <xdr:to>
      <xdr:col>4</xdr:col>
      <xdr:colOff>396875</xdr:colOff>
      <xdr:row>34</xdr:row>
      <xdr:rowOff>78740</xdr:rowOff>
    </xdr:to>
    <xdr:sp macro="" textlink="">
      <xdr:nvSpPr>
        <xdr:cNvPr id="89" name="円/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事務事業の見直し</a:t>
          </a:r>
          <a:r>
            <a:rPr lang="ja-JP" altLang="en-US" sz="1100" b="0" i="0" baseline="0">
              <a:solidFill>
                <a:schemeClr val="dk1"/>
              </a:solidFill>
              <a:effectLst/>
              <a:latin typeface="+mn-lt"/>
              <a:ea typeface="+mn-ea"/>
              <a:cs typeface="+mn-cs"/>
            </a:rPr>
            <a:t>に取り組んだ結果、０．８％改善することができたものの、依然として</a:t>
          </a:r>
          <a:r>
            <a:rPr lang="ja-JP" altLang="ja-JP" sz="1100" b="0" i="0" baseline="0">
              <a:solidFill>
                <a:schemeClr val="dk1"/>
              </a:solidFill>
              <a:effectLst/>
              <a:latin typeface="+mn-lt"/>
              <a:ea typeface="+mn-ea"/>
              <a:cs typeface="+mn-cs"/>
            </a:rPr>
            <a:t>物件費における経常収支比率は類似団体平均を上回っている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これは</a:t>
          </a:r>
          <a:r>
            <a:rPr lang="ja-JP" altLang="ja-JP" sz="1100" b="0" i="0" baseline="0">
              <a:solidFill>
                <a:schemeClr val="dk1"/>
              </a:solidFill>
              <a:effectLst/>
              <a:latin typeface="+mn-lt"/>
              <a:ea typeface="+mn-ea"/>
              <a:cs typeface="+mn-cs"/>
            </a:rPr>
            <a:t>民生費における賃金や教育費の使用料及び賃借料が類似団体よりも大きい</a:t>
          </a:r>
          <a:r>
            <a:rPr lang="ja-JP" altLang="en-US" sz="1100" b="0" i="0" baseline="0">
              <a:solidFill>
                <a:schemeClr val="dk1"/>
              </a:solidFill>
              <a:effectLst/>
              <a:latin typeface="+mn-lt"/>
              <a:ea typeface="+mn-ea"/>
              <a:cs typeface="+mn-cs"/>
            </a:rPr>
            <a:t>ことが要因として考えられる</a:t>
          </a:r>
          <a:r>
            <a:rPr lang="ja-JP" altLang="ja-JP" sz="1100" b="0" i="0" baseline="0">
              <a:solidFill>
                <a:schemeClr val="dk1"/>
              </a:solidFill>
              <a:effectLst/>
              <a:latin typeface="+mn-lt"/>
              <a:ea typeface="+mn-ea"/>
              <a:cs typeface="+mn-cs"/>
            </a:rPr>
            <a:t>ため、事務事業見直し等を積極的に取り組むことに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経常的経費の削減に努める。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74422</xdr:rowOff>
    </xdr:from>
    <xdr:to>
      <xdr:col>24</xdr:col>
      <xdr:colOff>31750</xdr:colOff>
      <xdr:row>19</xdr:row>
      <xdr:rowOff>138430</xdr:rowOff>
    </xdr:to>
    <xdr:cxnSp macro="">
      <xdr:nvCxnSpPr>
        <xdr:cNvPr id="125" name="直線コネクタ 124"/>
        <xdr:cNvCxnSpPr/>
      </xdr:nvCxnSpPr>
      <xdr:spPr>
        <a:xfrm flipV="1">
          <a:off x="15671800" y="33319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101854</xdr:rowOff>
    </xdr:from>
    <xdr:to>
      <xdr:col>22</xdr:col>
      <xdr:colOff>565150</xdr:colOff>
      <xdr:row>19</xdr:row>
      <xdr:rowOff>138430</xdr:rowOff>
    </xdr:to>
    <xdr:cxnSp macro="">
      <xdr:nvCxnSpPr>
        <xdr:cNvPr id="128" name="直線コネクタ 127"/>
        <xdr:cNvCxnSpPr/>
      </xdr:nvCxnSpPr>
      <xdr:spPr>
        <a:xfrm>
          <a:off x="14782800" y="3359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10414</xdr:rowOff>
    </xdr:from>
    <xdr:to>
      <xdr:col>21</xdr:col>
      <xdr:colOff>361950</xdr:colOff>
      <xdr:row>19</xdr:row>
      <xdr:rowOff>101854</xdr:rowOff>
    </xdr:to>
    <xdr:cxnSp macro="">
      <xdr:nvCxnSpPr>
        <xdr:cNvPr id="131" name="直線コネクタ 130"/>
        <xdr:cNvCxnSpPr/>
      </xdr:nvCxnSpPr>
      <xdr:spPr>
        <a:xfrm>
          <a:off x="13893800" y="32679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136144</xdr:rowOff>
    </xdr:from>
    <xdr:to>
      <xdr:col>20</xdr:col>
      <xdr:colOff>158750</xdr:colOff>
      <xdr:row>19</xdr:row>
      <xdr:rowOff>10414</xdr:rowOff>
    </xdr:to>
    <xdr:cxnSp macro="">
      <xdr:nvCxnSpPr>
        <xdr:cNvPr id="134" name="直線コネクタ 133"/>
        <xdr:cNvCxnSpPr/>
      </xdr:nvCxnSpPr>
      <xdr:spPr>
        <a:xfrm>
          <a:off x="13004800" y="32222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23622</xdr:rowOff>
    </xdr:from>
    <xdr:to>
      <xdr:col>24</xdr:col>
      <xdr:colOff>82550</xdr:colOff>
      <xdr:row>19</xdr:row>
      <xdr:rowOff>125222</xdr:rowOff>
    </xdr:to>
    <xdr:sp macro="" textlink="">
      <xdr:nvSpPr>
        <xdr:cNvPr id="144" name="円/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87630</xdr:rowOff>
    </xdr:from>
    <xdr:to>
      <xdr:col>22</xdr:col>
      <xdr:colOff>615950</xdr:colOff>
      <xdr:row>20</xdr:row>
      <xdr:rowOff>17780</xdr:rowOff>
    </xdr:to>
    <xdr:sp macro="" textlink="">
      <xdr:nvSpPr>
        <xdr:cNvPr id="146" name="円/楕円 145"/>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2557</xdr:rowOff>
    </xdr:from>
    <xdr:ext cx="736600" cy="259045"/>
    <xdr:sp macro="" textlink="">
      <xdr:nvSpPr>
        <xdr:cNvPr id="147" name="テキスト ボックス 146"/>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51054</xdr:rowOff>
    </xdr:from>
    <xdr:to>
      <xdr:col>21</xdr:col>
      <xdr:colOff>412750</xdr:colOff>
      <xdr:row>19</xdr:row>
      <xdr:rowOff>152654</xdr:rowOff>
    </xdr:to>
    <xdr:sp macro="" textlink="">
      <xdr:nvSpPr>
        <xdr:cNvPr id="148" name="円/楕円 147"/>
        <xdr:cNvSpPr/>
      </xdr:nvSpPr>
      <xdr:spPr>
        <a:xfrm>
          <a:off x="14732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137431</xdr:rowOff>
    </xdr:from>
    <xdr:ext cx="762000" cy="259045"/>
    <xdr:sp macro="" textlink="">
      <xdr:nvSpPr>
        <xdr:cNvPr id="149" name="テキスト ボックス 148"/>
        <xdr:cNvSpPr txBox="1"/>
      </xdr:nvSpPr>
      <xdr:spPr>
        <a:xfrm>
          <a:off x="14401800" y="339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131064</xdr:rowOff>
    </xdr:from>
    <xdr:to>
      <xdr:col>20</xdr:col>
      <xdr:colOff>209550</xdr:colOff>
      <xdr:row>19</xdr:row>
      <xdr:rowOff>61214</xdr:rowOff>
    </xdr:to>
    <xdr:sp macro="" textlink="">
      <xdr:nvSpPr>
        <xdr:cNvPr id="150" name="円/楕円 149"/>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45991</xdr:rowOff>
    </xdr:from>
    <xdr:ext cx="762000" cy="259045"/>
    <xdr:sp macro="" textlink="">
      <xdr:nvSpPr>
        <xdr:cNvPr id="151" name="テキスト ボックス 150"/>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85344</xdr:rowOff>
    </xdr:from>
    <xdr:to>
      <xdr:col>19</xdr:col>
      <xdr:colOff>6350</xdr:colOff>
      <xdr:row>19</xdr:row>
      <xdr:rowOff>15494</xdr:rowOff>
    </xdr:to>
    <xdr:sp macro="" textlink="">
      <xdr:nvSpPr>
        <xdr:cNvPr id="152" name="円/楕円 151"/>
        <xdr:cNvSpPr/>
      </xdr:nvSpPr>
      <xdr:spPr>
        <a:xfrm>
          <a:off x="12954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271</xdr:rowOff>
    </xdr:from>
    <xdr:ext cx="762000" cy="259045"/>
    <xdr:sp macro="" textlink="">
      <xdr:nvSpPr>
        <xdr:cNvPr id="153" name="テキスト ボックス 152"/>
        <xdr:cNvSpPr txBox="1"/>
      </xdr:nvSpPr>
      <xdr:spPr>
        <a:xfrm>
          <a:off x="12623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扶助費に係る経常収支比率は類似団体平均を</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上回って</a:t>
          </a:r>
          <a:r>
            <a:rPr lang="ja-JP" altLang="en-US" sz="1100" b="0" i="0" baseline="0">
              <a:solidFill>
                <a:schemeClr val="dk1"/>
              </a:solidFill>
              <a:effectLst/>
              <a:latin typeface="+mn-lt"/>
              <a:ea typeface="+mn-ea"/>
              <a:cs typeface="+mn-cs"/>
            </a:rPr>
            <a:t>いるうえ、</a:t>
          </a:r>
          <a:r>
            <a:rPr lang="ja-JP" altLang="ja-JP" sz="1100" b="0" i="0" baseline="0">
              <a:solidFill>
                <a:schemeClr val="dk1"/>
              </a:solidFill>
              <a:effectLst/>
              <a:latin typeface="+mn-lt"/>
              <a:ea typeface="+mn-ea"/>
              <a:cs typeface="+mn-cs"/>
            </a:rPr>
            <a:t>前年度より０．９％上昇した。　</a:t>
          </a:r>
          <a:r>
            <a:rPr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自立支援介護給付費の近年の急増等が</a:t>
          </a:r>
          <a:r>
            <a:rPr lang="ja-JP" altLang="en-US" sz="1100" b="0" i="0" baseline="0">
              <a:solidFill>
                <a:schemeClr val="dk1"/>
              </a:solidFill>
              <a:effectLst/>
              <a:latin typeface="+mn-lt"/>
              <a:ea typeface="+mn-ea"/>
              <a:cs typeface="+mn-cs"/>
            </a:rPr>
            <a:t>大きく影響しているものと考えられる。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社会保障経費の増加に伴う扶助費の増加</a:t>
          </a:r>
          <a:r>
            <a:rPr lang="ja-JP" altLang="ja-JP" sz="1100" b="0" i="0" baseline="0">
              <a:solidFill>
                <a:schemeClr val="dk1"/>
              </a:solidFill>
              <a:effectLst/>
              <a:latin typeface="+mn-lt"/>
              <a:ea typeface="+mn-ea"/>
              <a:cs typeface="+mn-cs"/>
            </a:rPr>
            <a:t>が予想されるため、事務事業の見直し等の行財政改革の取組を通じて、更なる経常的経費・義務的経費の削減に努める。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57</xdr:row>
      <xdr:rowOff>19050</xdr:rowOff>
    </xdr:to>
    <xdr:cxnSp macro="">
      <xdr:nvCxnSpPr>
        <xdr:cNvPr id="186" name="直線コネクタ 185"/>
        <xdr:cNvCxnSpPr/>
      </xdr:nvCxnSpPr>
      <xdr:spPr>
        <a:xfrm>
          <a:off x="3987800" y="9677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56</xdr:row>
      <xdr:rowOff>88900</xdr:rowOff>
    </xdr:to>
    <xdr:cxnSp macro="">
      <xdr:nvCxnSpPr>
        <xdr:cNvPr id="189" name="直線コネクタ 188"/>
        <xdr:cNvCxnSpPr/>
      </xdr:nvCxnSpPr>
      <xdr:spPr>
        <a:xfrm flipV="1">
          <a:off x="3098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88900</xdr:rowOff>
    </xdr:to>
    <xdr:cxnSp macro="">
      <xdr:nvCxnSpPr>
        <xdr:cNvPr id="192" name="直線コネクタ 191"/>
        <xdr:cNvCxnSpPr/>
      </xdr:nvCxnSpPr>
      <xdr:spPr>
        <a:xfrm>
          <a:off x="2209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88900</xdr:rowOff>
    </xdr:to>
    <xdr:cxnSp macro="">
      <xdr:nvCxnSpPr>
        <xdr:cNvPr id="195" name="直線コネクタ 194"/>
        <xdr:cNvCxnSpPr/>
      </xdr:nvCxnSpPr>
      <xdr:spPr>
        <a:xfrm flipV="1">
          <a:off x="1320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5" name="円/楕円 204"/>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06"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7" name="円/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111777</xdr:rowOff>
    </xdr:from>
    <xdr:ext cx="736600" cy="259045"/>
    <xdr:sp macro="" textlink="">
      <xdr:nvSpPr>
        <xdr:cNvPr id="208" name="テキスト ボックス 207"/>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1" name="円/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12" name="テキスト ボックス 211"/>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下回っているものの、その他では国民健康保険特別会計や介護保険特別会計、公共下水道事業特別会計における繰出金によるところが大きく、今後も経費の削減・各事業の歳入の適正化を図りながら、財政運営を行う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98425</xdr:rowOff>
    </xdr:from>
    <xdr:to>
      <xdr:col>24</xdr:col>
      <xdr:colOff>31750</xdr:colOff>
      <xdr:row>56</xdr:row>
      <xdr:rowOff>127000</xdr:rowOff>
    </xdr:to>
    <xdr:cxnSp macro="">
      <xdr:nvCxnSpPr>
        <xdr:cNvPr id="251" name="直線コネクタ 250"/>
        <xdr:cNvCxnSpPr/>
      </xdr:nvCxnSpPr>
      <xdr:spPr>
        <a:xfrm>
          <a:off x="15671800" y="9699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98425</xdr:rowOff>
    </xdr:to>
    <xdr:cxnSp macro="">
      <xdr:nvCxnSpPr>
        <xdr:cNvPr id="254" name="直線コネクタ 253"/>
        <xdr:cNvCxnSpPr/>
      </xdr:nvCxnSpPr>
      <xdr:spPr>
        <a:xfrm>
          <a:off x="14782800" y="9690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136525</xdr:rowOff>
    </xdr:from>
    <xdr:to>
      <xdr:col>21</xdr:col>
      <xdr:colOff>361950</xdr:colOff>
      <xdr:row>56</xdr:row>
      <xdr:rowOff>88900</xdr:rowOff>
    </xdr:to>
    <xdr:cxnSp macro="">
      <xdr:nvCxnSpPr>
        <xdr:cNvPr id="257" name="直線コネクタ 256"/>
        <xdr:cNvCxnSpPr/>
      </xdr:nvCxnSpPr>
      <xdr:spPr>
        <a:xfrm>
          <a:off x="13893800" y="95662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136525</xdr:rowOff>
    </xdr:from>
    <xdr:to>
      <xdr:col>20</xdr:col>
      <xdr:colOff>158750</xdr:colOff>
      <xdr:row>56</xdr:row>
      <xdr:rowOff>3175</xdr:rowOff>
    </xdr:to>
    <xdr:cxnSp macro="">
      <xdr:nvCxnSpPr>
        <xdr:cNvPr id="260" name="直線コネクタ 259"/>
        <xdr:cNvCxnSpPr/>
      </xdr:nvCxnSpPr>
      <xdr:spPr>
        <a:xfrm flipV="1">
          <a:off x="13004800" y="9566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47625</xdr:rowOff>
    </xdr:from>
    <xdr:to>
      <xdr:col>22</xdr:col>
      <xdr:colOff>615950</xdr:colOff>
      <xdr:row>56</xdr:row>
      <xdr:rowOff>149225</xdr:rowOff>
    </xdr:to>
    <xdr:sp macro="" textlink="">
      <xdr:nvSpPr>
        <xdr:cNvPr id="272" name="円/楕円 271"/>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159402</xdr:rowOff>
    </xdr:from>
    <xdr:ext cx="736600" cy="259045"/>
    <xdr:sp macro="" textlink="">
      <xdr:nvSpPr>
        <xdr:cNvPr id="273" name="テキスト ボックス 272"/>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85725</xdr:rowOff>
    </xdr:from>
    <xdr:to>
      <xdr:col>20</xdr:col>
      <xdr:colOff>209550</xdr:colOff>
      <xdr:row>56</xdr:row>
      <xdr:rowOff>15875</xdr:rowOff>
    </xdr:to>
    <xdr:sp macro="" textlink="">
      <xdr:nvSpPr>
        <xdr:cNvPr id="276" name="円/楕円 275"/>
        <xdr:cNvSpPr/>
      </xdr:nvSpPr>
      <xdr:spPr>
        <a:xfrm>
          <a:off x="13843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26052</xdr:rowOff>
    </xdr:from>
    <xdr:ext cx="762000" cy="259045"/>
    <xdr:sp macro="" textlink="">
      <xdr:nvSpPr>
        <xdr:cNvPr id="277" name="テキスト ボックス 276"/>
        <xdr:cNvSpPr txBox="1"/>
      </xdr:nvSpPr>
      <xdr:spPr>
        <a:xfrm>
          <a:off x="13512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123825</xdr:rowOff>
    </xdr:from>
    <xdr:to>
      <xdr:col>19</xdr:col>
      <xdr:colOff>6350</xdr:colOff>
      <xdr:row>56</xdr:row>
      <xdr:rowOff>53975</xdr:rowOff>
    </xdr:to>
    <xdr:sp macro="" textlink="">
      <xdr:nvSpPr>
        <xdr:cNvPr id="278" name="円/楕円 277"/>
        <xdr:cNvSpPr/>
      </xdr:nvSpPr>
      <xdr:spPr>
        <a:xfrm>
          <a:off x="12954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64152</xdr:rowOff>
    </xdr:from>
    <xdr:ext cx="762000" cy="259045"/>
    <xdr:sp macro="" textlink="">
      <xdr:nvSpPr>
        <xdr:cNvPr id="279" name="テキスト ボックス 278"/>
        <xdr:cNvSpPr txBox="1"/>
      </xdr:nvSpPr>
      <xdr:spPr>
        <a:xfrm>
          <a:off x="12623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に係る経常収支比率はごみ処理業務を行っている一部事務組合の起債の償還終了に伴い年々減少傾向にあるものの、依然として類似団体平均を大幅に上回っており、消防業務等の一部事務組合への負担金、市民病院への負担金が多額になっていること等が要因として挙げられる。</a:t>
          </a:r>
          <a:endParaRPr lang="ja-JP" altLang="ja-JP" sz="1400">
            <a:effectLst/>
          </a:endParaRPr>
        </a:p>
        <a:p>
          <a:pPr rtl="0"/>
          <a:r>
            <a:rPr lang="ja-JP" altLang="ja-JP" sz="1100" b="0" i="0" baseline="0">
              <a:solidFill>
                <a:schemeClr val="dk1"/>
              </a:solidFill>
              <a:effectLst/>
              <a:latin typeface="+mn-lt"/>
              <a:ea typeface="+mn-ea"/>
              <a:cs typeface="+mn-cs"/>
            </a:rPr>
            <a:t>　今後は、特に市民病院への負担金に対して</a:t>
          </a:r>
          <a:r>
            <a:rPr lang="ja-JP" altLang="en-US" sz="1100" b="0" i="0" baseline="0">
              <a:solidFill>
                <a:schemeClr val="dk1"/>
              </a:solidFill>
              <a:effectLst/>
              <a:latin typeface="+mn-lt"/>
              <a:ea typeface="+mn-ea"/>
              <a:cs typeface="+mn-cs"/>
            </a:rPr>
            <a:t>平成２８年３月に策定した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あま市民</a:t>
          </a:r>
          <a:r>
            <a:rPr lang="ja-JP" altLang="ja-JP" sz="1100" b="0" i="0" baseline="0">
              <a:solidFill>
                <a:schemeClr val="dk1"/>
              </a:solidFill>
              <a:effectLst/>
              <a:latin typeface="+mn-lt"/>
              <a:ea typeface="+mn-ea"/>
              <a:cs typeface="+mn-cs"/>
            </a:rPr>
            <a:t>病院改革プラン」等に基づき、企業会計への経営改善の徹底を図ることにより経費の削減に努める。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38</xdr:row>
      <xdr:rowOff>167005</xdr:rowOff>
    </xdr:to>
    <xdr:cxnSp macro="">
      <xdr:nvCxnSpPr>
        <xdr:cNvPr id="307" name="直線コネクタ 306"/>
        <xdr:cNvCxnSpPr/>
      </xdr:nvCxnSpPr>
      <xdr:spPr>
        <a:xfrm flipV="1">
          <a:off x="15671800" y="66649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167005</xdr:rowOff>
    </xdr:from>
    <xdr:to>
      <xdr:col>22</xdr:col>
      <xdr:colOff>565150</xdr:colOff>
      <xdr:row>39</xdr:row>
      <xdr:rowOff>12700</xdr:rowOff>
    </xdr:to>
    <xdr:cxnSp macro="">
      <xdr:nvCxnSpPr>
        <xdr:cNvPr id="310" name="直線コネクタ 309"/>
        <xdr:cNvCxnSpPr/>
      </xdr:nvCxnSpPr>
      <xdr:spPr>
        <a:xfrm flipV="1">
          <a:off x="14782800" y="6682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12" name="テキスト ボックス 311"/>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12700</xdr:rowOff>
    </xdr:from>
    <xdr:to>
      <xdr:col>21</xdr:col>
      <xdr:colOff>361950</xdr:colOff>
      <xdr:row>39</xdr:row>
      <xdr:rowOff>41275</xdr:rowOff>
    </xdr:to>
    <xdr:cxnSp macro="">
      <xdr:nvCxnSpPr>
        <xdr:cNvPr id="313" name="直線コネクタ 312"/>
        <xdr:cNvCxnSpPr/>
      </xdr:nvCxnSpPr>
      <xdr:spPr>
        <a:xfrm flipV="1">
          <a:off x="13893800" y="6699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41275</xdr:rowOff>
    </xdr:from>
    <xdr:to>
      <xdr:col>20</xdr:col>
      <xdr:colOff>158750</xdr:colOff>
      <xdr:row>39</xdr:row>
      <xdr:rowOff>81280</xdr:rowOff>
    </xdr:to>
    <xdr:cxnSp macro="">
      <xdr:nvCxnSpPr>
        <xdr:cNvPr id="316" name="直線コネクタ 315"/>
        <xdr:cNvCxnSpPr/>
      </xdr:nvCxnSpPr>
      <xdr:spPr>
        <a:xfrm flipV="1">
          <a:off x="13004800" y="6727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18" name="テキスト ボックス 317"/>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26" name="円/楕円 325"/>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27"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116205</xdr:rowOff>
    </xdr:from>
    <xdr:to>
      <xdr:col>22</xdr:col>
      <xdr:colOff>615950</xdr:colOff>
      <xdr:row>39</xdr:row>
      <xdr:rowOff>46355</xdr:rowOff>
    </xdr:to>
    <xdr:sp macro="" textlink="">
      <xdr:nvSpPr>
        <xdr:cNvPr id="328" name="円/楕円 327"/>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31132</xdr:rowOff>
    </xdr:from>
    <xdr:ext cx="736600" cy="259045"/>
    <xdr:sp macro="" textlink="">
      <xdr:nvSpPr>
        <xdr:cNvPr id="329" name="テキスト ボックス 328"/>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133350</xdr:rowOff>
    </xdr:from>
    <xdr:to>
      <xdr:col>21</xdr:col>
      <xdr:colOff>412750</xdr:colOff>
      <xdr:row>39</xdr:row>
      <xdr:rowOff>63500</xdr:rowOff>
    </xdr:to>
    <xdr:sp macro="" textlink="">
      <xdr:nvSpPr>
        <xdr:cNvPr id="330" name="円/楕円 329"/>
        <xdr:cNvSpPr/>
      </xdr:nvSpPr>
      <xdr:spPr>
        <a:xfrm>
          <a:off x="14732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48277</xdr:rowOff>
    </xdr:from>
    <xdr:ext cx="762000" cy="259045"/>
    <xdr:sp macro="" textlink="">
      <xdr:nvSpPr>
        <xdr:cNvPr id="331" name="テキスト ボックス 330"/>
        <xdr:cNvSpPr txBox="1"/>
      </xdr:nvSpPr>
      <xdr:spPr>
        <a:xfrm>
          <a:off x="14401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161925</xdr:rowOff>
    </xdr:from>
    <xdr:to>
      <xdr:col>20</xdr:col>
      <xdr:colOff>209550</xdr:colOff>
      <xdr:row>39</xdr:row>
      <xdr:rowOff>92075</xdr:rowOff>
    </xdr:to>
    <xdr:sp macro="" textlink="">
      <xdr:nvSpPr>
        <xdr:cNvPr id="332" name="円/楕円 331"/>
        <xdr:cNvSpPr/>
      </xdr:nvSpPr>
      <xdr:spPr>
        <a:xfrm>
          <a:off x="13843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76852</xdr:rowOff>
    </xdr:from>
    <xdr:ext cx="762000" cy="259045"/>
    <xdr:sp macro="" textlink="">
      <xdr:nvSpPr>
        <xdr:cNvPr id="333" name="テキスト ボックス 332"/>
        <xdr:cNvSpPr txBox="1"/>
      </xdr:nvSpPr>
      <xdr:spPr>
        <a:xfrm>
          <a:off x="13512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30480</xdr:rowOff>
    </xdr:from>
    <xdr:to>
      <xdr:col>19</xdr:col>
      <xdr:colOff>6350</xdr:colOff>
      <xdr:row>39</xdr:row>
      <xdr:rowOff>132080</xdr:rowOff>
    </xdr:to>
    <xdr:sp macro="" textlink="">
      <xdr:nvSpPr>
        <xdr:cNvPr id="334" name="円/楕円 333"/>
        <xdr:cNvSpPr/>
      </xdr:nvSpPr>
      <xdr:spPr>
        <a:xfrm>
          <a:off x="1295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116857</xdr:rowOff>
    </xdr:from>
    <xdr:ext cx="762000" cy="259045"/>
    <xdr:sp macro="" textlink="">
      <xdr:nvSpPr>
        <xdr:cNvPr id="335" name="テキスト ボックス 334"/>
        <xdr:cNvSpPr txBox="1"/>
      </xdr:nvSpPr>
      <xdr:spPr>
        <a:xfrm>
          <a:off x="12623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年度に借入した臨時財政対策債の償還が始まったことにより、昨年度より０．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％上昇したが、公債費に係る経常収支比率は類似団体平均を下回っており、普通建設事業の抑制等が要因として挙げられる。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しかしながら、今後予定されている</a:t>
          </a:r>
          <a:r>
            <a:rPr lang="ja-JP" altLang="en-US" sz="1100" b="0" i="0" baseline="0">
              <a:solidFill>
                <a:sysClr val="windowText" lastClr="000000"/>
              </a:solidFill>
              <a:effectLst/>
              <a:latin typeface="+mn-lt"/>
              <a:ea typeface="+mn-ea"/>
              <a:cs typeface="+mn-cs"/>
            </a:rPr>
            <a:t>本庁舎整備や新学校給食センター整備などの大型事業</a:t>
          </a:r>
          <a:r>
            <a:rPr lang="ja-JP" altLang="ja-JP" sz="1100" b="0" i="0" baseline="0">
              <a:solidFill>
                <a:sysClr val="windowText" lastClr="000000"/>
              </a:solidFill>
              <a:effectLst/>
              <a:latin typeface="+mn-lt"/>
              <a:ea typeface="+mn-ea"/>
              <a:cs typeface="+mn-cs"/>
            </a:rPr>
            <a:t>に伴う</a:t>
          </a:r>
          <a:r>
            <a:rPr lang="ja-JP" altLang="en-US" sz="1100" b="0" i="0" baseline="0">
              <a:solidFill>
                <a:sysClr val="windowText" lastClr="000000"/>
              </a:solidFill>
              <a:effectLst/>
              <a:latin typeface="+mn-lt"/>
              <a:ea typeface="+mn-ea"/>
              <a:cs typeface="+mn-cs"/>
            </a:rPr>
            <a:t>市債の発行により、元利償還金が増加する</a:t>
          </a:r>
          <a:r>
            <a:rPr lang="ja-JP" altLang="ja-JP" sz="1100" b="0" i="0" baseline="0">
              <a:solidFill>
                <a:sysClr val="windowText" lastClr="000000"/>
              </a:solidFill>
              <a:effectLst/>
              <a:latin typeface="+mn-lt"/>
              <a:ea typeface="+mn-ea"/>
              <a:cs typeface="+mn-cs"/>
            </a:rPr>
            <a:t>見込みであり、計画的な地方債の発行を行うことにより、後年度負担の適正化に努める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72137</xdr:rowOff>
    </xdr:to>
    <xdr:cxnSp macro="">
      <xdr:nvCxnSpPr>
        <xdr:cNvPr id="365" name="直線コネクタ 364"/>
        <xdr:cNvCxnSpPr/>
      </xdr:nvCxnSpPr>
      <xdr:spPr>
        <a:xfrm>
          <a:off x="3987800" y="13097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6"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67563</xdr:rowOff>
    </xdr:to>
    <xdr:cxnSp macro="">
      <xdr:nvCxnSpPr>
        <xdr:cNvPr id="368" name="直線コネクタ 367"/>
        <xdr:cNvCxnSpPr/>
      </xdr:nvCxnSpPr>
      <xdr:spPr>
        <a:xfrm>
          <a:off x="3098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0" name="テキスト ボックス 369"/>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49276</xdr:rowOff>
    </xdr:to>
    <xdr:cxnSp macro="">
      <xdr:nvCxnSpPr>
        <xdr:cNvPr id="371" name="直線コネクタ 370"/>
        <xdr:cNvCxnSpPr/>
      </xdr:nvCxnSpPr>
      <xdr:spPr>
        <a:xfrm>
          <a:off x="2209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3" name="テキスト ボックス 372"/>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40132</xdr:rowOff>
    </xdr:to>
    <xdr:cxnSp macro="">
      <xdr:nvCxnSpPr>
        <xdr:cNvPr id="374" name="直線コネクタ 373"/>
        <xdr:cNvCxnSpPr/>
      </xdr:nvCxnSpPr>
      <xdr:spPr>
        <a:xfrm flipV="1">
          <a:off x="1320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76" name="テキスト ボックス 37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8" name="テキスト ボックス 377"/>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21337</xdr:rowOff>
    </xdr:from>
    <xdr:to>
      <xdr:col>7</xdr:col>
      <xdr:colOff>66675</xdr:colOff>
      <xdr:row>76</xdr:row>
      <xdr:rowOff>122937</xdr:rowOff>
    </xdr:to>
    <xdr:sp macro="" textlink="">
      <xdr:nvSpPr>
        <xdr:cNvPr id="384" name="円/楕円 383"/>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37863</xdr:rowOff>
    </xdr:from>
    <xdr:ext cx="762000" cy="259045"/>
    <xdr:sp macro="" textlink="">
      <xdr:nvSpPr>
        <xdr:cNvPr id="385"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6" name="円/楕円 385"/>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7" name="テキスト ボックス 386"/>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88" name="円/楕円 387"/>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89" name="テキスト ボックス 388"/>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0" name="円/楕円 389"/>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1" name="テキスト ボックス 390"/>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160782</xdr:rowOff>
    </xdr:from>
    <xdr:to>
      <xdr:col>1</xdr:col>
      <xdr:colOff>676275</xdr:colOff>
      <xdr:row>76</xdr:row>
      <xdr:rowOff>90932</xdr:rowOff>
    </xdr:to>
    <xdr:sp macro="" textlink="">
      <xdr:nvSpPr>
        <xdr:cNvPr id="392" name="円/楕円 391"/>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101109</xdr:rowOff>
    </xdr:from>
    <xdr:ext cx="762000" cy="259045"/>
    <xdr:sp macro="" textlink="">
      <xdr:nvSpPr>
        <xdr:cNvPr id="393" name="テキスト ボックス 392"/>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物件費、補助費及び扶助費が</a:t>
          </a:r>
          <a:r>
            <a:rPr lang="ja-JP" altLang="en-US" sz="1100" b="0" i="0" baseline="0">
              <a:solidFill>
                <a:schemeClr val="dk1"/>
              </a:solidFill>
              <a:effectLst/>
              <a:latin typeface="+mn-lt"/>
              <a:ea typeface="+mn-ea"/>
              <a:cs typeface="+mn-cs"/>
            </a:rPr>
            <a:t>類似団体平均値よりも高いため、当該数値が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上回る要因となっている。</a:t>
          </a:r>
          <a:r>
            <a:rPr lang="ja-JP" altLang="ja-JP" sz="1100" b="0" i="0" baseline="0">
              <a:solidFill>
                <a:schemeClr val="dk1"/>
              </a:solidFill>
              <a:effectLst/>
              <a:latin typeface="+mn-lt"/>
              <a:ea typeface="+mn-ea"/>
              <a:cs typeface="+mn-cs"/>
            </a:rPr>
            <a:t>今後は事務事業の見直し等の行財政改革の取組を通じて、更なる経常的経費・義務的経費の削減に努める。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77</xdr:row>
      <xdr:rowOff>106426</xdr:rowOff>
    </xdr:to>
    <xdr:cxnSp macro="">
      <xdr:nvCxnSpPr>
        <xdr:cNvPr id="424" name="直線コネクタ 423"/>
        <xdr:cNvCxnSpPr/>
      </xdr:nvCxnSpPr>
      <xdr:spPr>
        <a:xfrm>
          <a:off x="15671800" y="132943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92711</xdr:rowOff>
    </xdr:to>
    <xdr:cxnSp macro="">
      <xdr:nvCxnSpPr>
        <xdr:cNvPr id="427" name="直線コネクタ 426"/>
        <xdr:cNvCxnSpPr/>
      </xdr:nvCxnSpPr>
      <xdr:spPr>
        <a:xfrm>
          <a:off x="14782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29" name="テキスト ボックス 428"/>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xdr:rowOff>
    </xdr:from>
    <xdr:to>
      <xdr:col>21</xdr:col>
      <xdr:colOff>361950</xdr:colOff>
      <xdr:row>77</xdr:row>
      <xdr:rowOff>92711</xdr:rowOff>
    </xdr:to>
    <xdr:cxnSp macro="">
      <xdr:nvCxnSpPr>
        <xdr:cNvPr id="430" name="直線コネクタ 429"/>
        <xdr:cNvCxnSpPr/>
      </xdr:nvCxnSpPr>
      <xdr:spPr>
        <a:xfrm>
          <a:off x="13893800" y="132074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115570</xdr:rowOff>
    </xdr:to>
    <xdr:cxnSp macro="">
      <xdr:nvCxnSpPr>
        <xdr:cNvPr id="433" name="直線コネクタ 432"/>
        <xdr:cNvCxnSpPr/>
      </xdr:nvCxnSpPr>
      <xdr:spPr>
        <a:xfrm flipV="1">
          <a:off x="13004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35" name="テキスト ボックス 43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37" name="テキスト ボックス 436"/>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43" name="円/楕円 442"/>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44"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5" name="円/楕円 444"/>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6" name="テキスト ボックス 445"/>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7" name="円/楕円 446"/>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8" name="テキスト ボックス 447"/>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126492</xdr:rowOff>
    </xdr:from>
    <xdr:to>
      <xdr:col>20</xdr:col>
      <xdr:colOff>209550</xdr:colOff>
      <xdr:row>77</xdr:row>
      <xdr:rowOff>56642</xdr:rowOff>
    </xdr:to>
    <xdr:sp macro="" textlink="">
      <xdr:nvSpPr>
        <xdr:cNvPr id="449" name="円/楕円 448"/>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50" name="テキスト ボックス 449"/>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1" name="円/楕円 450"/>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2" name="テキスト ボックス 45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愛知県あま市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57277</xdr:rowOff>
    </xdr:from>
    <xdr:to>
      <xdr:col>4</xdr:col>
      <xdr:colOff>1117600</xdr:colOff>
      <xdr:row>18</xdr:row>
      <xdr:rowOff>101968</xdr:rowOff>
    </xdr:to>
    <xdr:cxnSp macro="">
      <xdr:nvCxnSpPr>
        <xdr:cNvPr id="50" name="直線コネクタ 49"/>
        <xdr:cNvCxnSpPr/>
      </xdr:nvCxnSpPr>
      <xdr:spPr bwMode="auto">
        <a:xfrm flipV="1">
          <a:off x="5003800" y="3191002"/>
          <a:ext cx="6477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89052</xdr:rowOff>
    </xdr:from>
    <xdr:to>
      <xdr:col>4</xdr:col>
      <xdr:colOff>469900</xdr:colOff>
      <xdr:row>18</xdr:row>
      <xdr:rowOff>101968</xdr:rowOff>
    </xdr:to>
    <xdr:cxnSp macro="">
      <xdr:nvCxnSpPr>
        <xdr:cNvPr id="53" name="直線コネクタ 52"/>
        <xdr:cNvCxnSpPr/>
      </xdr:nvCxnSpPr>
      <xdr:spPr bwMode="auto">
        <a:xfrm>
          <a:off x="4305300" y="3222777"/>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89052</xdr:rowOff>
    </xdr:from>
    <xdr:to>
      <xdr:col>3</xdr:col>
      <xdr:colOff>904875</xdr:colOff>
      <xdr:row>18</xdr:row>
      <xdr:rowOff>107036</xdr:rowOff>
    </xdr:to>
    <xdr:cxnSp macro="">
      <xdr:nvCxnSpPr>
        <xdr:cNvPr id="56" name="直線コネクタ 55"/>
        <xdr:cNvCxnSpPr/>
      </xdr:nvCxnSpPr>
      <xdr:spPr bwMode="auto">
        <a:xfrm flipV="1">
          <a:off x="3606800" y="3222777"/>
          <a:ext cx="698500" cy="1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55353</xdr:rowOff>
    </xdr:from>
    <xdr:to>
      <xdr:col>3</xdr:col>
      <xdr:colOff>206375</xdr:colOff>
      <xdr:row>18</xdr:row>
      <xdr:rowOff>107036</xdr:rowOff>
    </xdr:to>
    <xdr:cxnSp macro="">
      <xdr:nvCxnSpPr>
        <xdr:cNvPr id="59" name="直線コネクタ 58"/>
        <xdr:cNvCxnSpPr/>
      </xdr:nvCxnSpPr>
      <xdr:spPr bwMode="auto">
        <a:xfrm>
          <a:off x="2908300" y="3189078"/>
          <a:ext cx="698500" cy="5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6477</xdr:rowOff>
    </xdr:from>
    <xdr:to>
      <xdr:col>5</xdr:col>
      <xdr:colOff>34925</xdr:colOff>
      <xdr:row>18</xdr:row>
      <xdr:rowOff>108077</xdr:rowOff>
    </xdr:to>
    <xdr:sp macro="" textlink="">
      <xdr:nvSpPr>
        <xdr:cNvPr id="69" name="円/楕円 68"/>
        <xdr:cNvSpPr/>
      </xdr:nvSpPr>
      <xdr:spPr bwMode="auto">
        <a:xfrm>
          <a:off x="5600700" y="314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150004</xdr:rowOff>
    </xdr:from>
    <xdr:ext cx="762000" cy="259045"/>
    <xdr:sp macro="" textlink="">
      <xdr:nvSpPr>
        <xdr:cNvPr id="70" name="人口1人当たり決算額の推移該当値テキスト130"/>
        <xdr:cNvSpPr txBox="1"/>
      </xdr:nvSpPr>
      <xdr:spPr>
        <a:xfrm>
          <a:off x="5740400" y="31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51168</xdr:rowOff>
    </xdr:from>
    <xdr:to>
      <xdr:col>4</xdr:col>
      <xdr:colOff>520700</xdr:colOff>
      <xdr:row>18</xdr:row>
      <xdr:rowOff>152768</xdr:rowOff>
    </xdr:to>
    <xdr:sp macro="" textlink="">
      <xdr:nvSpPr>
        <xdr:cNvPr id="71" name="円/楕円 70"/>
        <xdr:cNvSpPr/>
      </xdr:nvSpPr>
      <xdr:spPr bwMode="auto">
        <a:xfrm>
          <a:off x="4953000" y="318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137545</xdr:rowOff>
    </xdr:from>
    <xdr:ext cx="736600" cy="259045"/>
    <xdr:sp macro="" textlink="">
      <xdr:nvSpPr>
        <xdr:cNvPr id="72" name="テキスト ボックス 71"/>
        <xdr:cNvSpPr txBox="1"/>
      </xdr:nvSpPr>
      <xdr:spPr>
        <a:xfrm>
          <a:off x="4622800" y="3271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38252</xdr:rowOff>
    </xdr:from>
    <xdr:to>
      <xdr:col>3</xdr:col>
      <xdr:colOff>955675</xdr:colOff>
      <xdr:row>18</xdr:row>
      <xdr:rowOff>139852</xdr:rowOff>
    </xdr:to>
    <xdr:sp macro="" textlink="">
      <xdr:nvSpPr>
        <xdr:cNvPr id="73" name="円/楕円 72"/>
        <xdr:cNvSpPr/>
      </xdr:nvSpPr>
      <xdr:spPr bwMode="auto">
        <a:xfrm>
          <a:off x="4254500" y="31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124629</xdr:rowOff>
    </xdr:from>
    <xdr:ext cx="762000" cy="259045"/>
    <xdr:sp macro="" textlink="">
      <xdr:nvSpPr>
        <xdr:cNvPr id="74" name="テキスト ボックス 73"/>
        <xdr:cNvSpPr txBox="1"/>
      </xdr:nvSpPr>
      <xdr:spPr>
        <a:xfrm>
          <a:off x="3924300" y="32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56236</xdr:rowOff>
    </xdr:from>
    <xdr:to>
      <xdr:col>3</xdr:col>
      <xdr:colOff>257175</xdr:colOff>
      <xdr:row>18</xdr:row>
      <xdr:rowOff>157835</xdr:rowOff>
    </xdr:to>
    <xdr:sp macro="" textlink="">
      <xdr:nvSpPr>
        <xdr:cNvPr id="75" name="円/楕円 74"/>
        <xdr:cNvSpPr/>
      </xdr:nvSpPr>
      <xdr:spPr bwMode="auto">
        <a:xfrm>
          <a:off x="3556000" y="31899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142613</xdr:rowOff>
    </xdr:from>
    <xdr:ext cx="762000" cy="259045"/>
    <xdr:sp macro="" textlink="">
      <xdr:nvSpPr>
        <xdr:cNvPr id="76" name="テキスト ボックス 75"/>
        <xdr:cNvSpPr txBox="1"/>
      </xdr:nvSpPr>
      <xdr:spPr>
        <a:xfrm>
          <a:off x="3225800" y="327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4553</xdr:rowOff>
    </xdr:from>
    <xdr:to>
      <xdr:col>2</xdr:col>
      <xdr:colOff>692150</xdr:colOff>
      <xdr:row>18</xdr:row>
      <xdr:rowOff>106153</xdr:rowOff>
    </xdr:to>
    <xdr:sp macro="" textlink="">
      <xdr:nvSpPr>
        <xdr:cNvPr id="77" name="円/楕円 76"/>
        <xdr:cNvSpPr/>
      </xdr:nvSpPr>
      <xdr:spPr bwMode="auto">
        <a:xfrm>
          <a:off x="2857500" y="313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90930</xdr:rowOff>
    </xdr:from>
    <xdr:ext cx="762000" cy="259045"/>
    <xdr:sp macro="" textlink="">
      <xdr:nvSpPr>
        <xdr:cNvPr id="78" name="テキスト ボックス 77"/>
        <xdr:cNvSpPr txBox="1"/>
      </xdr:nvSpPr>
      <xdr:spPr>
        <a:xfrm>
          <a:off x="2527300" y="32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266512</xdr:rowOff>
    </xdr:from>
    <xdr:to>
      <xdr:col>4</xdr:col>
      <xdr:colOff>1117600</xdr:colOff>
      <xdr:row>35</xdr:row>
      <xdr:rowOff>334797</xdr:rowOff>
    </xdr:to>
    <xdr:cxnSp macro="">
      <xdr:nvCxnSpPr>
        <xdr:cNvPr id="113" name="直線コネクタ 112"/>
        <xdr:cNvCxnSpPr/>
      </xdr:nvCxnSpPr>
      <xdr:spPr bwMode="auto">
        <a:xfrm flipV="1">
          <a:off x="5003800" y="6876862"/>
          <a:ext cx="647700" cy="6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322894</xdr:rowOff>
    </xdr:from>
    <xdr:ext cx="762000" cy="259045"/>
    <xdr:sp macro="" textlink="">
      <xdr:nvSpPr>
        <xdr:cNvPr id="114" name="人口1人当たり決算額の推移平均値テキスト445"/>
        <xdr:cNvSpPr txBox="1"/>
      </xdr:nvSpPr>
      <xdr:spPr>
        <a:xfrm>
          <a:off x="5740400" y="659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311938</xdr:rowOff>
    </xdr:from>
    <xdr:to>
      <xdr:col>4</xdr:col>
      <xdr:colOff>469900</xdr:colOff>
      <xdr:row>35</xdr:row>
      <xdr:rowOff>334797</xdr:rowOff>
    </xdr:to>
    <xdr:cxnSp macro="">
      <xdr:nvCxnSpPr>
        <xdr:cNvPr id="116" name="直線コネクタ 115"/>
        <xdr:cNvCxnSpPr/>
      </xdr:nvCxnSpPr>
      <xdr:spPr bwMode="auto">
        <a:xfrm>
          <a:off x="4305300" y="6922288"/>
          <a:ext cx="698500" cy="2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215181</xdr:rowOff>
    </xdr:from>
    <xdr:ext cx="736600" cy="259045"/>
    <xdr:sp macro="" textlink="">
      <xdr:nvSpPr>
        <xdr:cNvPr id="118" name="テキスト ボックス 117"/>
        <xdr:cNvSpPr txBox="1"/>
      </xdr:nvSpPr>
      <xdr:spPr>
        <a:xfrm>
          <a:off x="4622800" y="648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299234</xdr:rowOff>
    </xdr:from>
    <xdr:to>
      <xdr:col>3</xdr:col>
      <xdr:colOff>904875</xdr:colOff>
      <xdr:row>35</xdr:row>
      <xdr:rowOff>311938</xdr:rowOff>
    </xdr:to>
    <xdr:cxnSp macro="">
      <xdr:nvCxnSpPr>
        <xdr:cNvPr id="119" name="直線コネクタ 118"/>
        <xdr:cNvCxnSpPr/>
      </xdr:nvCxnSpPr>
      <xdr:spPr bwMode="auto">
        <a:xfrm>
          <a:off x="3606800" y="6909584"/>
          <a:ext cx="698500" cy="1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150519</xdr:rowOff>
    </xdr:from>
    <xdr:ext cx="762000" cy="259045"/>
    <xdr:sp macro="" textlink="">
      <xdr:nvSpPr>
        <xdr:cNvPr id="121" name="テキスト ボックス 120"/>
        <xdr:cNvSpPr txBox="1"/>
      </xdr:nvSpPr>
      <xdr:spPr>
        <a:xfrm>
          <a:off x="3924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299234</xdr:rowOff>
    </xdr:from>
    <xdr:to>
      <xdr:col>3</xdr:col>
      <xdr:colOff>206375</xdr:colOff>
      <xdr:row>35</xdr:row>
      <xdr:rowOff>316019</xdr:rowOff>
    </xdr:to>
    <xdr:cxnSp macro="">
      <xdr:nvCxnSpPr>
        <xdr:cNvPr id="122" name="直線コネクタ 121"/>
        <xdr:cNvCxnSpPr/>
      </xdr:nvCxnSpPr>
      <xdr:spPr bwMode="auto">
        <a:xfrm flipV="1">
          <a:off x="2908300" y="6909584"/>
          <a:ext cx="698500" cy="1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100946</xdr:rowOff>
    </xdr:from>
    <xdr:ext cx="762000" cy="259045"/>
    <xdr:sp macro="" textlink="">
      <xdr:nvSpPr>
        <xdr:cNvPr id="124" name="テキスト ボックス 123"/>
        <xdr:cNvSpPr txBox="1"/>
      </xdr:nvSpPr>
      <xdr:spPr>
        <a:xfrm>
          <a:off x="32258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44155</xdr:rowOff>
    </xdr:from>
    <xdr:ext cx="762000" cy="259045"/>
    <xdr:sp macro="" textlink="">
      <xdr:nvSpPr>
        <xdr:cNvPr id="126" name="テキスト ボックス 125"/>
        <xdr:cNvSpPr txBox="1"/>
      </xdr:nvSpPr>
      <xdr:spPr>
        <a:xfrm>
          <a:off x="2527300" y="63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215712</xdr:rowOff>
    </xdr:from>
    <xdr:to>
      <xdr:col>5</xdr:col>
      <xdr:colOff>34925</xdr:colOff>
      <xdr:row>35</xdr:row>
      <xdr:rowOff>317312</xdr:rowOff>
    </xdr:to>
    <xdr:sp macro="" textlink="">
      <xdr:nvSpPr>
        <xdr:cNvPr id="132" name="円/楕円 131"/>
        <xdr:cNvSpPr/>
      </xdr:nvSpPr>
      <xdr:spPr bwMode="auto">
        <a:xfrm>
          <a:off x="56007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187789</xdr:rowOff>
    </xdr:from>
    <xdr:ext cx="762000" cy="259045"/>
    <xdr:sp macro="" textlink="">
      <xdr:nvSpPr>
        <xdr:cNvPr id="133" name="人口1人当たり決算額の推移該当値テキスト445"/>
        <xdr:cNvSpPr txBox="1"/>
      </xdr:nvSpPr>
      <xdr:spPr>
        <a:xfrm>
          <a:off x="5740400" y="679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283997</xdr:rowOff>
    </xdr:from>
    <xdr:to>
      <xdr:col>4</xdr:col>
      <xdr:colOff>520700</xdr:colOff>
      <xdr:row>36</xdr:row>
      <xdr:rowOff>42697</xdr:rowOff>
    </xdr:to>
    <xdr:sp macro="" textlink="">
      <xdr:nvSpPr>
        <xdr:cNvPr id="134" name="円/楕円 133"/>
        <xdr:cNvSpPr/>
      </xdr:nvSpPr>
      <xdr:spPr bwMode="auto">
        <a:xfrm>
          <a:off x="49530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27474</xdr:rowOff>
    </xdr:from>
    <xdr:ext cx="736600" cy="259045"/>
    <xdr:sp macro="" textlink="">
      <xdr:nvSpPr>
        <xdr:cNvPr id="135" name="テキスト ボックス 134"/>
        <xdr:cNvSpPr txBox="1"/>
      </xdr:nvSpPr>
      <xdr:spPr>
        <a:xfrm>
          <a:off x="4622800" y="6980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261138</xdr:rowOff>
    </xdr:from>
    <xdr:to>
      <xdr:col>3</xdr:col>
      <xdr:colOff>955675</xdr:colOff>
      <xdr:row>36</xdr:row>
      <xdr:rowOff>19838</xdr:rowOff>
    </xdr:to>
    <xdr:sp macro="" textlink="">
      <xdr:nvSpPr>
        <xdr:cNvPr id="136" name="円/楕円 135"/>
        <xdr:cNvSpPr/>
      </xdr:nvSpPr>
      <xdr:spPr bwMode="auto">
        <a:xfrm>
          <a:off x="4254500" y="687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4615</xdr:rowOff>
    </xdr:from>
    <xdr:ext cx="762000" cy="259045"/>
    <xdr:sp macro="" textlink="">
      <xdr:nvSpPr>
        <xdr:cNvPr id="137" name="テキスト ボックス 136"/>
        <xdr:cNvSpPr txBox="1"/>
      </xdr:nvSpPr>
      <xdr:spPr>
        <a:xfrm>
          <a:off x="3924300" y="695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248434</xdr:rowOff>
    </xdr:from>
    <xdr:to>
      <xdr:col>3</xdr:col>
      <xdr:colOff>257175</xdr:colOff>
      <xdr:row>36</xdr:row>
      <xdr:rowOff>7134</xdr:rowOff>
    </xdr:to>
    <xdr:sp macro="" textlink="">
      <xdr:nvSpPr>
        <xdr:cNvPr id="138" name="円/楕円 137"/>
        <xdr:cNvSpPr/>
      </xdr:nvSpPr>
      <xdr:spPr bwMode="auto">
        <a:xfrm>
          <a:off x="35560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334811</xdr:rowOff>
    </xdr:from>
    <xdr:ext cx="762000" cy="259045"/>
    <xdr:sp macro="" textlink="">
      <xdr:nvSpPr>
        <xdr:cNvPr id="139" name="テキスト ボックス 138"/>
        <xdr:cNvSpPr txBox="1"/>
      </xdr:nvSpPr>
      <xdr:spPr>
        <a:xfrm>
          <a:off x="3225800" y="694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265219</xdr:rowOff>
    </xdr:from>
    <xdr:to>
      <xdr:col>2</xdr:col>
      <xdr:colOff>692150</xdr:colOff>
      <xdr:row>36</xdr:row>
      <xdr:rowOff>23919</xdr:rowOff>
    </xdr:to>
    <xdr:sp macro="" textlink="">
      <xdr:nvSpPr>
        <xdr:cNvPr id="140" name="円/楕円 139"/>
        <xdr:cNvSpPr/>
      </xdr:nvSpPr>
      <xdr:spPr bwMode="auto">
        <a:xfrm>
          <a:off x="2857500" y="687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8696</xdr:rowOff>
    </xdr:from>
    <xdr:ext cx="762000" cy="259045"/>
    <xdr:sp macro="" textlink="">
      <xdr:nvSpPr>
        <xdr:cNvPr id="141" name="テキスト ボックス 140"/>
        <xdr:cNvSpPr txBox="1"/>
      </xdr:nvSpPr>
      <xdr:spPr>
        <a:xfrm>
          <a:off x="2527300" y="69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88,527
86,802
27.49
27,907,593
26,783,698
1,024,699
17,508,317
19,359,860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114691</xdr:rowOff>
    </xdr:from>
    <xdr:to>
      <xdr:col>6</xdr:col>
      <xdr:colOff>511175</xdr:colOff>
      <xdr:row>38</xdr:row>
      <xdr:rowOff>129070</xdr:rowOff>
    </xdr:to>
    <xdr:cxnSp macro="">
      <xdr:nvCxnSpPr>
        <xdr:cNvPr id="59" name="直線コネクタ 58"/>
        <xdr:cNvCxnSpPr/>
      </xdr:nvCxnSpPr>
      <xdr:spPr>
        <a:xfrm flipV="1">
          <a:off x="3797300" y="6629791"/>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129070</xdr:rowOff>
    </xdr:from>
    <xdr:to>
      <xdr:col>5</xdr:col>
      <xdr:colOff>358775</xdr:colOff>
      <xdr:row>38</xdr:row>
      <xdr:rowOff>139837</xdr:rowOff>
    </xdr:to>
    <xdr:cxnSp macro="">
      <xdr:nvCxnSpPr>
        <xdr:cNvPr id="62" name="直線コネクタ 61"/>
        <xdr:cNvCxnSpPr/>
      </xdr:nvCxnSpPr>
      <xdr:spPr>
        <a:xfrm flipV="1">
          <a:off x="2908300" y="6644170"/>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125138</xdr:rowOff>
    </xdr:from>
    <xdr:to>
      <xdr:col>4</xdr:col>
      <xdr:colOff>155575</xdr:colOff>
      <xdr:row>38</xdr:row>
      <xdr:rowOff>139837</xdr:rowOff>
    </xdr:to>
    <xdr:cxnSp macro="">
      <xdr:nvCxnSpPr>
        <xdr:cNvPr id="65" name="直線コネクタ 64"/>
        <xdr:cNvCxnSpPr/>
      </xdr:nvCxnSpPr>
      <xdr:spPr>
        <a:xfrm>
          <a:off x="2019300" y="664023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68925</xdr:rowOff>
    </xdr:from>
    <xdr:to>
      <xdr:col>2</xdr:col>
      <xdr:colOff>638175</xdr:colOff>
      <xdr:row>38</xdr:row>
      <xdr:rowOff>125138</xdr:rowOff>
    </xdr:to>
    <xdr:cxnSp macro="">
      <xdr:nvCxnSpPr>
        <xdr:cNvPr id="68" name="直線コネクタ 67"/>
        <xdr:cNvCxnSpPr/>
      </xdr:nvCxnSpPr>
      <xdr:spPr>
        <a:xfrm>
          <a:off x="1130300" y="6584025"/>
          <a:ext cx="889000" cy="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63891</xdr:rowOff>
    </xdr:from>
    <xdr:to>
      <xdr:col>6</xdr:col>
      <xdr:colOff>561975</xdr:colOff>
      <xdr:row>38</xdr:row>
      <xdr:rowOff>165491</xdr:rowOff>
    </xdr:to>
    <xdr:sp macro="" textlink="">
      <xdr:nvSpPr>
        <xdr:cNvPr id="78" name="円/楕円 77"/>
        <xdr:cNvSpPr/>
      </xdr:nvSpPr>
      <xdr:spPr>
        <a:xfrm>
          <a:off x="45847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150268</xdr:rowOff>
    </xdr:from>
    <xdr:ext cx="534377" cy="259045"/>
    <xdr:sp macro="" textlink="">
      <xdr:nvSpPr>
        <xdr:cNvPr id="79" name="人件費該当値テキスト"/>
        <xdr:cNvSpPr txBox="1"/>
      </xdr:nvSpPr>
      <xdr:spPr>
        <a:xfrm>
          <a:off x="4686300" y="64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78270</xdr:rowOff>
    </xdr:from>
    <xdr:to>
      <xdr:col>5</xdr:col>
      <xdr:colOff>409575</xdr:colOff>
      <xdr:row>39</xdr:row>
      <xdr:rowOff>8420</xdr:rowOff>
    </xdr:to>
    <xdr:sp macro="" textlink="">
      <xdr:nvSpPr>
        <xdr:cNvPr id="80" name="円/楕円 79"/>
        <xdr:cNvSpPr/>
      </xdr:nvSpPr>
      <xdr:spPr>
        <a:xfrm>
          <a:off x="3746500" y="65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170997</xdr:rowOff>
    </xdr:from>
    <xdr:ext cx="534377" cy="259045"/>
    <xdr:sp macro="" textlink="">
      <xdr:nvSpPr>
        <xdr:cNvPr id="81" name="テキスト ボックス 80"/>
        <xdr:cNvSpPr txBox="1"/>
      </xdr:nvSpPr>
      <xdr:spPr>
        <a:xfrm>
          <a:off x="3530111" y="66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89037</xdr:rowOff>
    </xdr:from>
    <xdr:to>
      <xdr:col>4</xdr:col>
      <xdr:colOff>206375</xdr:colOff>
      <xdr:row>39</xdr:row>
      <xdr:rowOff>19187</xdr:rowOff>
    </xdr:to>
    <xdr:sp macro="" textlink="">
      <xdr:nvSpPr>
        <xdr:cNvPr id="82" name="円/楕円 81"/>
        <xdr:cNvSpPr/>
      </xdr:nvSpPr>
      <xdr:spPr>
        <a:xfrm>
          <a:off x="2857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10314</xdr:rowOff>
    </xdr:from>
    <xdr:ext cx="534377" cy="259045"/>
    <xdr:sp macro="" textlink="">
      <xdr:nvSpPr>
        <xdr:cNvPr id="83" name="テキスト ボックス 82"/>
        <xdr:cNvSpPr txBox="1"/>
      </xdr:nvSpPr>
      <xdr:spPr>
        <a:xfrm>
          <a:off x="2641111" y="66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74338</xdr:rowOff>
    </xdr:from>
    <xdr:to>
      <xdr:col>3</xdr:col>
      <xdr:colOff>3175</xdr:colOff>
      <xdr:row>39</xdr:row>
      <xdr:rowOff>4488</xdr:rowOff>
    </xdr:to>
    <xdr:sp macro="" textlink="">
      <xdr:nvSpPr>
        <xdr:cNvPr id="84" name="円/楕円 83"/>
        <xdr:cNvSpPr/>
      </xdr:nvSpPr>
      <xdr:spPr>
        <a:xfrm>
          <a:off x="1968500" y="65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167065</xdr:rowOff>
    </xdr:from>
    <xdr:ext cx="534377" cy="259045"/>
    <xdr:sp macro="" textlink="">
      <xdr:nvSpPr>
        <xdr:cNvPr id="85" name="テキスト ボックス 84"/>
        <xdr:cNvSpPr txBox="1"/>
      </xdr:nvSpPr>
      <xdr:spPr>
        <a:xfrm>
          <a:off x="1752111" y="668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18125</xdr:rowOff>
    </xdr:from>
    <xdr:to>
      <xdr:col>1</xdr:col>
      <xdr:colOff>485775</xdr:colOff>
      <xdr:row>38</xdr:row>
      <xdr:rowOff>119725</xdr:rowOff>
    </xdr:to>
    <xdr:sp macro="" textlink="">
      <xdr:nvSpPr>
        <xdr:cNvPr id="86" name="円/楕円 85"/>
        <xdr:cNvSpPr/>
      </xdr:nvSpPr>
      <xdr:spPr>
        <a:xfrm>
          <a:off x="1079500" y="6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110852</xdr:rowOff>
    </xdr:from>
    <xdr:ext cx="534377" cy="259045"/>
    <xdr:sp macro="" textlink="">
      <xdr:nvSpPr>
        <xdr:cNvPr id="87" name="テキスト ボックス 86"/>
        <xdr:cNvSpPr txBox="1"/>
      </xdr:nvSpPr>
      <xdr:spPr>
        <a:xfrm>
          <a:off x="863111" y="66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39763</xdr:rowOff>
    </xdr:from>
    <xdr:to>
      <xdr:col>6</xdr:col>
      <xdr:colOff>511175</xdr:colOff>
      <xdr:row>55</xdr:row>
      <xdr:rowOff>50050</xdr:rowOff>
    </xdr:to>
    <xdr:cxnSp macro="">
      <xdr:nvCxnSpPr>
        <xdr:cNvPr id="117" name="直線コネクタ 116"/>
        <xdr:cNvCxnSpPr/>
      </xdr:nvCxnSpPr>
      <xdr:spPr>
        <a:xfrm flipV="1">
          <a:off x="3797300" y="946951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50050</xdr:rowOff>
    </xdr:from>
    <xdr:to>
      <xdr:col>5</xdr:col>
      <xdr:colOff>358775</xdr:colOff>
      <xdr:row>55</xdr:row>
      <xdr:rowOff>87313</xdr:rowOff>
    </xdr:to>
    <xdr:cxnSp macro="">
      <xdr:nvCxnSpPr>
        <xdr:cNvPr id="120" name="直線コネクタ 119"/>
        <xdr:cNvCxnSpPr/>
      </xdr:nvCxnSpPr>
      <xdr:spPr>
        <a:xfrm flipV="1">
          <a:off x="2908300" y="9479800"/>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87313</xdr:rowOff>
    </xdr:from>
    <xdr:to>
      <xdr:col>4</xdr:col>
      <xdr:colOff>155575</xdr:colOff>
      <xdr:row>55</xdr:row>
      <xdr:rowOff>105696</xdr:rowOff>
    </xdr:to>
    <xdr:cxnSp macro="">
      <xdr:nvCxnSpPr>
        <xdr:cNvPr id="123" name="直線コネクタ 122"/>
        <xdr:cNvCxnSpPr/>
      </xdr:nvCxnSpPr>
      <xdr:spPr>
        <a:xfrm flipV="1">
          <a:off x="2019300" y="9517063"/>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67748</xdr:rowOff>
    </xdr:from>
    <xdr:to>
      <xdr:col>2</xdr:col>
      <xdr:colOff>638175</xdr:colOff>
      <xdr:row>55</xdr:row>
      <xdr:rowOff>105696</xdr:rowOff>
    </xdr:to>
    <xdr:cxnSp macro="">
      <xdr:nvCxnSpPr>
        <xdr:cNvPr id="126" name="直線コネクタ 125"/>
        <xdr:cNvCxnSpPr/>
      </xdr:nvCxnSpPr>
      <xdr:spPr>
        <a:xfrm>
          <a:off x="1130300" y="949749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160413</xdr:rowOff>
    </xdr:from>
    <xdr:to>
      <xdr:col>6</xdr:col>
      <xdr:colOff>561975</xdr:colOff>
      <xdr:row>55</xdr:row>
      <xdr:rowOff>90563</xdr:rowOff>
    </xdr:to>
    <xdr:sp macro="" textlink="">
      <xdr:nvSpPr>
        <xdr:cNvPr id="136" name="円/楕円 135"/>
        <xdr:cNvSpPr/>
      </xdr:nvSpPr>
      <xdr:spPr>
        <a:xfrm>
          <a:off x="4584700" y="94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138840</xdr:rowOff>
    </xdr:from>
    <xdr:ext cx="534377" cy="259045"/>
    <xdr:sp macro="" textlink="">
      <xdr:nvSpPr>
        <xdr:cNvPr id="137" name="物件費該当値テキスト"/>
        <xdr:cNvSpPr txBox="1"/>
      </xdr:nvSpPr>
      <xdr:spPr>
        <a:xfrm>
          <a:off x="4686300" y="93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56,246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170700</xdr:rowOff>
    </xdr:from>
    <xdr:to>
      <xdr:col>5</xdr:col>
      <xdr:colOff>409575</xdr:colOff>
      <xdr:row>55</xdr:row>
      <xdr:rowOff>100850</xdr:rowOff>
    </xdr:to>
    <xdr:sp macro="" textlink="">
      <xdr:nvSpPr>
        <xdr:cNvPr id="138" name="円/楕円 137"/>
        <xdr:cNvSpPr/>
      </xdr:nvSpPr>
      <xdr:spPr>
        <a:xfrm>
          <a:off x="3746500" y="9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91977</xdr:rowOff>
    </xdr:from>
    <xdr:ext cx="534377" cy="259045"/>
    <xdr:sp macro="" textlink="">
      <xdr:nvSpPr>
        <xdr:cNvPr id="139" name="テキスト ボックス 138"/>
        <xdr:cNvSpPr txBox="1"/>
      </xdr:nvSpPr>
      <xdr:spPr>
        <a:xfrm>
          <a:off x="3530111" y="95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36513</xdr:rowOff>
    </xdr:from>
    <xdr:to>
      <xdr:col>4</xdr:col>
      <xdr:colOff>206375</xdr:colOff>
      <xdr:row>55</xdr:row>
      <xdr:rowOff>138113</xdr:rowOff>
    </xdr:to>
    <xdr:sp macro="" textlink="">
      <xdr:nvSpPr>
        <xdr:cNvPr id="140" name="円/楕円 139"/>
        <xdr:cNvSpPr/>
      </xdr:nvSpPr>
      <xdr:spPr>
        <a:xfrm>
          <a:off x="2857500" y="94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129240</xdr:rowOff>
    </xdr:from>
    <xdr:ext cx="534377" cy="259045"/>
    <xdr:sp macro="" textlink="">
      <xdr:nvSpPr>
        <xdr:cNvPr id="141" name="テキスト ボックス 140"/>
        <xdr:cNvSpPr txBox="1"/>
      </xdr:nvSpPr>
      <xdr:spPr>
        <a:xfrm>
          <a:off x="2641111" y="95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54896</xdr:rowOff>
    </xdr:from>
    <xdr:to>
      <xdr:col>3</xdr:col>
      <xdr:colOff>3175</xdr:colOff>
      <xdr:row>55</xdr:row>
      <xdr:rowOff>156496</xdr:rowOff>
    </xdr:to>
    <xdr:sp macro="" textlink="">
      <xdr:nvSpPr>
        <xdr:cNvPr id="142" name="円/楕円 141"/>
        <xdr:cNvSpPr/>
      </xdr:nvSpPr>
      <xdr:spPr>
        <a:xfrm>
          <a:off x="1968500" y="94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147623</xdr:rowOff>
    </xdr:from>
    <xdr:ext cx="534377" cy="259045"/>
    <xdr:sp macro="" textlink="">
      <xdr:nvSpPr>
        <xdr:cNvPr id="143" name="テキスト ボックス 142"/>
        <xdr:cNvSpPr txBox="1"/>
      </xdr:nvSpPr>
      <xdr:spPr>
        <a:xfrm>
          <a:off x="1752111" y="95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16948</xdr:rowOff>
    </xdr:from>
    <xdr:to>
      <xdr:col>1</xdr:col>
      <xdr:colOff>485775</xdr:colOff>
      <xdr:row>55</xdr:row>
      <xdr:rowOff>118548</xdr:rowOff>
    </xdr:to>
    <xdr:sp macro="" textlink="">
      <xdr:nvSpPr>
        <xdr:cNvPr id="144" name="円/楕円 143"/>
        <xdr:cNvSpPr/>
      </xdr:nvSpPr>
      <xdr:spPr>
        <a:xfrm>
          <a:off x="1079500" y="94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135075</xdr:rowOff>
    </xdr:from>
    <xdr:ext cx="534377" cy="259045"/>
    <xdr:sp macro="" textlink="">
      <xdr:nvSpPr>
        <xdr:cNvPr id="145" name="テキスト ボックス 144"/>
        <xdr:cNvSpPr txBox="1"/>
      </xdr:nvSpPr>
      <xdr:spPr>
        <a:xfrm>
          <a:off x="863111" y="92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44667</xdr:rowOff>
    </xdr:from>
    <xdr:to>
      <xdr:col>6</xdr:col>
      <xdr:colOff>511175</xdr:colOff>
      <xdr:row>78</xdr:row>
      <xdr:rowOff>52832</xdr:rowOff>
    </xdr:to>
    <xdr:cxnSp macro="">
      <xdr:nvCxnSpPr>
        <xdr:cNvPr id="176" name="直線コネクタ 175"/>
        <xdr:cNvCxnSpPr/>
      </xdr:nvCxnSpPr>
      <xdr:spPr>
        <a:xfrm flipV="1">
          <a:off x="3797300" y="1341776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52832</xdr:rowOff>
    </xdr:from>
    <xdr:to>
      <xdr:col>5</xdr:col>
      <xdr:colOff>358775</xdr:colOff>
      <xdr:row>78</xdr:row>
      <xdr:rowOff>54465</xdr:rowOff>
    </xdr:to>
    <xdr:cxnSp macro="">
      <xdr:nvCxnSpPr>
        <xdr:cNvPr id="179" name="直線コネクタ 178"/>
        <xdr:cNvCxnSpPr/>
      </xdr:nvCxnSpPr>
      <xdr:spPr>
        <a:xfrm flipV="1">
          <a:off x="2908300" y="1342593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51526</xdr:rowOff>
    </xdr:from>
    <xdr:to>
      <xdr:col>4</xdr:col>
      <xdr:colOff>155575</xdr:colOff>
      <xdr:row>78</xdr:row>
      <xdr:rowOff>54465</xdr:rowOff>
    </xdr:to>
    <xdr:cxnSp macro="">
      <xdr:nvCxnSpPr>
        <xdr:cNvPr id="182" name="直線コネクタ 181"/>
        <xdr:cNvCxnSpPr/>
      </xdr:nvCxnSpPr>
      <xdr:spPr>
        <a:xfrm>
          <a:off x="2019300" y="1342462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51526</xdr:rowOff>
    </xdr:from>
    <xdr:to>
      <xdr:col>2</xdr:col>
      <xdr:colOff>638175</xdr:colOff>
      <xdr:row>78</xdr:row>
      <xdr:rowOff>62303</xdr:rowOff>
    </xdr:to>
    <xdr:cxnSp macro="">
      <xdr:nvCxnSpPr>
        <xdr:cNvPr id="185" name="直線コネクタ 184"/>
        <xdr:cNvCxnSpPr/>
      </xdr:nvCxnSpPr>
      <xdr:spPr>
        <a:xfrm flipV="1">
          <a:off x="1130300" y="1342462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165317</xdr:rowOff>
    </xdr:from>
    <xdr:to>
      <xdr:col>6</xdr:col>
      <xdr:colOff>561975</xdr:colOff>
      <xdr:row>78</xdr:row>
      <xdr:rowOff>95467</xdr:rowOff>
    </xdr:to>
    <xdr:sp macro="" textlink="">
      <xdr:nvSpPr>
        <xdr:cNvPr id="195" name="円/楕円 194"/>
        <xdr:cNvSpPr/>
      </xdr:nvSpPr>
      <xdr:spPr>
        <a:xfrm>
          <a:off x="4584700" y="133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143744</xdr:rowOff>
    </xdr:from>
    <xdr:ext cx="469744" cy="259045"/>
    <xdr:sp macro="" textlink="">
      <xdr:nvSpPr>
        <xdr:cNvPr id="196" name="維持補修費該当値テキスト"/>
        <xdr:cNvSpPr txBox="1"/>
      </xdr:nvSpPr>
      <xdr:spPr>
        <a:xfrm>
          <a:off x="4686300" y="13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2032</xdr:rowOff>
    </xdr:from>
    <xdr:to>
      <xdr:col>5</xdr:col>
      <xdr:colOff>409575</xdr:colOff>
      <xdr:row>78</xdr:row>
      <xdr:rowOff>103632</xdr:rowOff>
    </xdr:to>
    <xdr:sp macro="" textlink="">
      <xdr:nvSpPr>
        <xdr:cNvPr id="197" name="円/楕円 196"/>
        <xdr:cNvSpPr/>
      </xdr:nvSpPr>
      <xdr:spPr>
        <a:xfrm>
          <a:off x="3746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94759</xdr:rowOff>
    </xdr:from>
    <xdr:ext cx="469744" cy="259045"/>
    <xdr:sp macro="" textlink="">
      <xdr:nvSpPr>
        <xdr:cNvPr id="198" name="テキスト ボックス 197"/>
        <xdr:cNvSpPr txBox="1"/>
      </xdr:nvSpPr>
      <xdr:spPr>
        <a:xfrm>
          <a:off x="3562427"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3665</xdr:rowOff>
    </xdr:from>
    <xdr:to>
      <xdr:col>4</xdr:col>
      <xdr:colOff>206375</xdr:colOff>
      <xdr:row>78</xdr:row>
      <xdr:rowOff>105265</xdr:rowOff>
    </xdr:to>
    <xdr:sp macro="" textlink="">
      <xdr:nvSpPr>
        <xdr:cNvPr id="199" name="円/楕円 198"/>
        <xdr:cNvSpPr/>
      </xdr:nvSpPr>
      <xdr:spPr>
        <a:xfrm>
          <a:off x="2857500" y="133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96392</xdr:rowOff>
    </xdr:from>
    <xdr:ext cx="469744" cy="259045"/>
    <xdr:sp macro="" textlink="">
      <xdr:nvSpPr>
        <xdr:cNvPr id="200" name="テキスト ボックス 199"/>
        <xdr:cNvSpPr txBox="1"/>
      </xdr:nvSpPr>
      <xdr:spPr>
        <a:xfrm>
          <a:off x="2673427" y="134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726</xdr:rowOff>
    </xdr:from>
    <xdr:to>
      <xdr:col>3</xdr:col>
      <xdr:colOff>3175</xdr:colOff>
      <xdr:row>78</xdr:row>
      <xdr:rowOff>102326</xdr:rowOff>
    </xdr:to>
    <xdr:sp macro="" textlink="">
      <xdr:nvSpPr>
        <xdr:cNvPr id="201" name="円/楕円 200"/>
        <xdr:cNvSpPr/>
      </xdr:nvSpPr>
      <xdr:spPr>
        <a:xfrm>
          <a:off x="1968500" y="133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93453</xdr:rowOff>
    </xdr:from>
    <xdr:ext cx="469744" cy="259045"/>
    <xdr:sp macro="" textlink="">
      <xdr:nvSpPr>
        <xdr:cNvPr id="202" name="テキスト ボックス 201"/>
        <xdr:cNvSpPr txBox="1"/>
      </xdr:nvSpPr>
      <xdr:spPr>
        <a:xfrm>
          <a:off x="1784427" y="134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11503</xdr:rowOff>
    </xdr:from>
    <xdr:to>
      <xdr:col>1</xdr:col>
      <xdr:colOff>485775</xdr:colOff>
      <xdr:row>78</xdr:row>
      <xdr:rowOff>113103</xdr:rowOff>
    </xdr:to>
    <xdr:sp macro="" textlink="">
      <xdr:nvSpPr>
        <xdr:cNvPr id="203" name="円/楕円 202"/>
        <xdr:cNvSpPr/>
      </xdr:nvSpPr>
      <xdr:spPr>
        <a:xfrm>
          <a:off x="1079500" y="133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104230</xdr:rowOff>
    </xdr:from>
    <xdr:ext cx="469744" cy="259045"/>
    <xdr:sp macro="" textlink="">
      <xdr:nvSpPr>
        <xdr:cNvPr id="204" name="テキスト ボックス 203"/>
        <xdr:cNvSpPr txBox="1"/>
      </xdr:nvSpPr>
      <xdr:spPr>
        <a:xfrm>
          <a:off x="895427"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157798</xdr:rowOff>
    </xdr:from>
    <xdr:to>
      <xdr:col>6</xdr:col>
      <xdr:colOff>511175</xdr:colOff>
      <xdr:row>95</xdr:row>
      <xdr:rowOff>163094</xdr:rowOff>
    </xdr:to>
    <xdr:cxnSp macro="">
      <xdr:nvCxnSpPr>
        <xdr:cNvPr id="234" name="直線コネクタ 233"/>
        <xdr:cNvCxnSpPr/>
      </xdr:nvCxnSpPr>
      <xdr:spPr>
        <a:xfrm>
          <a:off x="3797300" y="16445548"/>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157798</xdr:rowOff>
    </xdr:from>
    <xdr:to>
      <xdr:col>5</xdr:col>
      <xdr:colOff>358775</xdr:colOff>
      <xdr:row>96</xdr:row>
      <xdr:rowOff>86913</xdr:rowOff>
    </xdr:to>
    <xdr:cxnSp macro="">
      <xdr:nvCxnSpPr>
        <xdr:cNvPr id="237" name="直線コネクタ 236"/>
        <xdr:cNvCxnSpPr/>
      </xdr:nvCxnSpPr>
      <xdr:spPr>
        <a:xfrm flipV="1">
          <a:off x="2908300" y="16445548"/>
          <a:ext cx="889000" cy="10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86913</xdr:rowOff>
    </xdr:from>
    <xdr:to>
      <xdr:col>4</xdr:col>
      <xdr:colOff>155575</xdr:colOff>
      <xdr:row>96</xdr:row>
      <xdr:rowOff>98647</xdr:rowOff>
    </xdr:to>
    <xdr:cxnSp macro="">
      <xdr:nvCxnSpPr>
        <xdr:cNvPr id="240" name="直線コネクタ 239"/>
        <xdr:cNvCxnSpPr/>
      </xdr:nvCxnSpPr>
      <xdr:spPr>
        <a:xfrm flipV="1">
          <a:off x="2019300" y="16546113"/>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68929</xdr:rowOff>
    </xdr:from>
    <xdr:to>
      <xdr:col>2</xdr:col>
      <xdr:colOff>638175</xdr:colOff>
      <xdr:row>96</xdr:row>
      <xdr:rowOff>98647</xdr:rowOff>
    </xdr:to>
    <xdr:cxnSp macro="">
      <xdr:nvCxnSpPr>
        <xdr:cNvPr id="243" name="直線コネクタ 242"/>
        <xdr:cNvCxnSpPr/>
      </xdr:nvCxnSpPr>
      <xdr:spPr>
        <a:xfrm>
          <a:off x="1130300" y="1652812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112294</xdr:rowOff>
    </xdr:from>
    <xdr:to>
      <xdr:col>6</xdr:col>
      <xdr:colOff>561975</xdr:colOff>
      <xdr:row>96</xdr:row>
      <xdr:rowOff>42444</xdr:rowOff>
    </xdr:to>
    <xdr:sp macro="" textlink="">
      <xdr:nvSpPr>
        <xdr:cNvPr id="253" name="円/楕円 252"/>
        <xdr:cNvSpPr/>
      </xdr:nvSpPr>
      <xdr:spPr>
        <a:xfrm>
          <a:off x="4584700" y="1640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90721</xdr:rowOff>
    </xdr:from>
    <xdr:ext cx="534377" cy="259045"/>
    <xdr:sp macro="" textlink="">
      <xdr:nvSpPr>
        <xdr:cNvPr id="254" name="扶助費該当値テキスト"/>
        <xdr:cNvSpPr txBox="1"/>
      </xdr:nvSpPr>
      <xdr:spPr>
        <a:xfrm>
          <a:off x="4686300" y="163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69,772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106998</xdr:rowOff>
    </xdr:from>
    <xdr:to>
      <xdr:col>5</xdr:col>
      <xdr:colOff>409575</xdr:colOff>
      <xdr:row>96</xdr:row>
      <xdr:rowOff>37148</xdr:rowOff>
    </xdr:to>
    <xdr:sp macro="" textlink="">
      <xdr:nvSpPr>
        <xdr:cNvPr id="255" name="円/楕円 254"/>
        <xdr:cNvSpPr/>
      </xdr:nvSpPr>
      <xdr:spPr>
        <a:xfrm>
          <a:off x="3746500" y="163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28275</xdr:rowOff>
    </xdr:from>
    <xdr:ext cx="534377" cy="259045"/>
    <xdr:sp macro="" textlink="">
      <xdr:nvSpPr>
        <xdr:cNvPr id="256" name="テキスト ボックス 255"/>
        <xdr:cNvSpPr txBox="1"/>
      </xdr:nvSpPr>
      <xdr:spPr>
        <a:xfrm>
          <a:off x="3530111" y="164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36113</xdr:rowOff>
    </xdr:from>
    <xdr:to>
      <xdr:col>4</xdr:col>
      <xdr:colOff>206375</xdr:colOff>
      <xdr:row>96</xdr:row>
      <xdr:rowOff>137713</xdr:rowOff>
    </xdr:to>
    <xdr:sp macro="" textlink="">
      <xdr:nvSpPr>
        <xdr:cNvPr id="257" name="円/楕円 256"/>
        <xdr:cNvSpPr/>
      </xdr:nvSpPr>
      <xdr:spPr>
        <a:xfrm>
          <a:off x="2857500" y="164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128840</xdr:rowOff>
    </xdr:from>
    <xdr:ext cx="534377" cy="259045"/>
    <xdr:sp macro="" textlink="">
      <xdr:nvSpPr>
        <xdr:cNvPr id="258" name="テキスト ボックス 257"/>
        <xdr:cNvSpPr txBox="1"/>
      </xdr:nvSpPr>
      <xdr:spPr>
        <a:xfrm>
          <a:off x="2641111" y="165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47847</xdr:rowOff>
    </xdr:from>
    <xdr:to>
      <xdr:col>3</xdr:col>
      <xdr:colOff>3175</xdr:colOff>
      <xdr:row>96</xdr:row>
      <xdr:rowOff>149447</xdr:rowOff>
    </xdr:to>
    <xdr:sp macro="" textlink="">
      <xdr:nvSpPr>
        <xdr:cNvPr id="259" name="円/楕円 258"/>
        <xdr:cNvSpPr/>
      </xdr:nvSpPr>
      <xdr:spPr>
        <a:xfrm>
          <a:off x="1968500" y="165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140574</xdr:rowOff>
    </xdr:from>
    <xdr:ext cx="534377" cy="259045"/>
    <xdr:sp macro="" textlink="">
      <xdr:nvSpPr>
        <xdr:cNvPr id="260" name="テキスト ボックス 259"/>
        <xdr:cNvSpPr txBox="1"/>
      </xdr:nvSpPr>
      <xdr:spPr>
        <a:xfrm>
          <a:off x="1752111" y="165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18129</xdr:rowOff>
    </xdr:from>
    <xdr:to>
      <xdr:col>1</xdr:col>
      <xdr:colOff>485775</xdr:colOff>
      <xdr:row>96</xdr:row>
      <xdr:rowOff>119729</xdr:rowOff>
    </xdr:to>
    <xdr:sp macro="" textlink="">
      <xdr:nvSpPr>
        <xdr:cNvPr id="261" name="円/楕円 260"/>
        <xdr:cNvSpPr/>
      </xdr:nvSpPr>
      <xdr:spPr>
        <a:xfrm>
          <a:off x="1079500" y="164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110856</xdr:rowOff>
    </xdr:from>
    <xdr:ext cx="534377" cy="259045"/>
    <xdr:sp macro="" textlink="">
      <xdr:nvSpPr>
        <xdr:cNvPr id="262" name="テキスト ボックス 261"/>
        <xdr:cNvSpPr txBox="1"/>
      </xdr:nvSpPr>
      <xdr:spPr>
        <a:xfrm>
          <a:off x="863111" y="1657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100305</xdr:rowOff>
    </xdr:from>
    <xdr:to>
      <xdr:col>15</xdr:col>
      <xdr:colOff>180975</xdr:colOff>
      <xdr:row>36</xdr:row>
      <xdr:rowOff>98057</xdr:rowOff>
    </xdr:to>
    <xdr:cxnSp macro="">
      <xdr:nvCxnSpPr>
        <xdr:cNvPr id="291" name="直線コネクタ 290"/>
        <xdr:cNvCxnSpPr/>
      </xdr:nvCxnSpPr>
      <xdr:spPr>
        <a:xfrm flipV="1">
          <a:off x="9639300" y="6101055"/>
          <a:ext cx="838200" cy="1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100893</xdr:rowOff>
    </xdr:from>
    <xdr:ext cx="534377" cy="259045"/>
    <xdr:sp macro="" textlink="">
      <xdr:nvSpPr>
        <xdr:cNvPr id="292" name="補助費等平均値テキスト"/>
        <xdr:cNvSpPr txBox="1"/>
      </xdr:nvSpPr>
      <xdr:spPr>
        <a:xfrm>
          <a:off x="10528300" y="610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87325</xdr:rowOff>
    </xdr:from>
    <xdr:to>
      <xdr:col>14</xdr:col>
      <xdr:colOff>28575</xdr:colOff>
      <xdr:row>36</xdr:row>
      <xdr:rowOff>98057</xdr:rowOff>
    </xdr:to>
    <xdr:cxnSp macro="">
      <xdr:nvCxnSpPr>
        <xdr:cNvPr id="294" name="直線コネクタ 293"/>
        <xdr:cNvCxnSpPr/>
      </xdr:nvCxnSpPr>
      <xdr:spPr>
        <a:xfrm>
          <a:off x="8750300" y="6259525"/>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71552</xdr:rowOff>
    </xdr:from>
    <xdr:to>
      <xdr:col>12</xdr:col>
      <xdr:colOff>511175</xdr:colOff>
      <xdr:row>36</xdr:row>
      <xdr:rowOff>87325</xdr:rowOff>
    </xdr:to>
    <xdr:cxnSp macro="">
      <xdr:nvCxnSpPr>
        <xdr:cNvPr id="297" name="直線コネクタ 296"/>
        <xdr:cNvCxnSpPr/>
      </xdr:nvCxnSpPr>
      <xdr:spPr>
        <a:xfrm>
          <a:off x="7861300" y="624375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34176</xdr:rowOff>
    </xdr:from>
    <xdr:to>
      <xdr:col>11</xdr:col>
      <xdr:colOff>307975</xdr:colOff>
      <xdr:row>36</xdr:row>
      <xdr:rowOff>71552</xdr:rowOff>
    </xdr:to>
    <xdr:cxnSp macro="">
      <xdr:nvCxnSpPr>
        <xdr:cNvPr id="300" name="直線コネクタ 299"/>
        <xdr:cNvCxnSpPr/>
      </xdr:nvCxnSpPr>
      <xdr:spPr>
        <a:xfrm>
          <a:off x="6972300" y="620637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49505</xdr:rowOff>
    </xdr:from>
    <xdr:to>
      <xdr:col>15</xdr:col>
      <xdr:colOff>231775</xdr:colOff>
      <xdr:row>35</xdr:row>
      <xdr:rowOff>151105</xdr:rowOff>
    </xdr:to>
    <xdr:sp macro="" textlink="">
      <xdr:nvSpPr>
        <xdr:cNvPr id="310" name="円/楕円 309"/>
        <xdr:cNvSpPr/>
      </xdr:nvSpPr>
      <xdr:spPr>
        <a:xfrm>
          <a:off x="10426700" y="60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72382</xdr:rowOff>
    </xdr:from>
    <xdr:ext cx="534377" cy="259045"/>
    <xdr:sp macro="" textlink="">
      <xdr:nvSpPr>
        <xdr:cNvPr id="311" name="補助費等該当値テキスト"/>
        <xdr:cNvSpPr txBox="1"/>
      </xdr:nvSpPr>
      <xdr:spPr>
        <a:xfrm>
          <a:off x="10528300" y="59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49,602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47257</xdr:rowOff>
    </xdr:from>
    <xdr:to>
      <xdr:col>14</xdr:col>
      <xdr:colOff>79375</xdr:colOff>
      <xdr:row>36</xdr:row>
      <xdr:rowOff>148857</xdr:rowOff>
    </xdr:to>
    <xdr:sp macro="" textlink="">
      <xdr:nvSpPr>
        <xdr:cNvPr id="312" name="円/楕円 311"/>
        <xdr:cNvSpPr/>
      </xdr:nvSpPr>
      <xdr:spPr>
        <a:xfrm>
          <a:off x="9588500" y="62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139984</xdr:rowOff>
    </xdr:from>
    <xdr:ext cx="534377" cy="259045"/>
    <xdr:sp macro="" textlink="">
      <xdr:nvSpPr>
        <xdr:cNvPr id="313" name="テキスト ボックス 312"/>
        <xdr:cNvSpPr txBox="1"/>
      </xdr:nvSpPr>
      <xdr:spPr>
        <a:xfrm>
          <a:off x="9372111" y="63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36525</xdr:rowOff>
    </xdr:from>
    <xdr:to>
      <xdr:col>12</xdr:col>
      <xdr:colOff>561975</xdr:colOff>
      <xdr:row>36</xdr:row>
      <xdr:rowOff>138125</xdr:rowOff>
    </xdr:to>
    <xdr:sp macro="" textlink="">
      <xdr:nvSpPr>
        <xdr:cNvPr id="314" name="円/楕円 313"/>
        <xdr:cNvSpPr/>
      </xdr:nvSpPr>
      <xdr:spPr>
        <a:xfrm>
          <a:off x="8699500" y="62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129252</xdr:rowOff>
    </xdr:from>
    <xdr:ext cx="534377" cy="259045"/>
    <xdr:sp macro="" textlink="">
      <xdr:nvSpPr>
        <xdr:cNvPr id="315" name="テキスト ボックス 314"/>
        <xdr:cNvSpPr txBox="1"/>
      </xdr:nvSpPr>
      <xdr:spPr>
        <a:xfrm>
          <a:off x="8483111" y="63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20752</xdr:rowOff>
    </xdr:from>
    <xdr:to>
      <xdr:col>11</xdr:col>
      <xdr:colOff>358775</xdr:colOff>
      <xdr:row>36</xdr:row>
      <xdr:rowOff>122352</xdr:rowOff>
    </xdr:to>
    <xdr:sp macro="" textlink="">
      <xdr:nvSpPr>
        <xdr:cNvPr id="316" name="円/楕円 315"/>
        <xdr:cNvSpPr/>
      </xdr:nvSpPr>
      <xdr:spPr>
        <a:xfrm>
          <a:off x="7810500" y="61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113479</xdr:rowOff>
    </xdr:from>
    <xdr:ext cx="534377" cy="259045"/>
    <xdr:sp macro="" textlink="">
      <xdr:nvSpPr>
        <xdr:cNvPr id="317" name="テキスト ボックス 316"/>
        <xdr:cNvSpPr txBox="1"/>
      </xdr:nvSpPr>
      <xdr:spPr>
        <a:xfrm>
          <a:off x="7594111" y="62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154826</xdr:rowOff>
    </xdr:from>
    <xdr:to>
      <xdr:col>10</xdr:col>
      <xdr:colOff>155575</xdr:colOff>
      <xdr:row>36</xdr:row>
      <xdr:rowOff>84976</xdr:rowOff>
    </xdr:to>
    <xdr:sp macro="" textlink="">
      <xdr:nvSpPr>
        <xdr:cNvPr id="318" name="円/楕円 317"/>
        <xdr:cNvSpPr/>
      </xdr:nvSpPr>
      <xdr:spPr>
        <a:xfrm>
          <a:off x="6921500" y="61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101503</xdr:rowOff>
    </xdr:from>
    <xdr:ext cx="534377" cy="259045"/>
    <xdr:sp macro="" textlink="">
      <xdr:nvSpPr>
        <xdr:cNvPr id="319" name="テキスト ボックス 318"/>
        <xdr:cNvSpPr txBox="1"/>
      </xdr:nvSpPr>
      <xdr:spPr>
        <a:xfrm>
          <a:off x="6705111" y="59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60550</xdr:rowOff>
    </xdr:from>
    <xdr:to>
      <xdr:col>15</xdr:col>
      <xdr:colOff>180975</xdr:colOff>
      <xdr:row>58</xdr:row>
      <xdr:rowOff>103625</xdr:rowOff>
    </xdr:to>
    <xdr:cxnSp macro="">
      <xdr:nvCxnSpPr>
        <xdr:cNvPr id="350" name="直線コネクタ 349"/>
        <xdr:cNvCxnSpPr/>
      </xdr:nvCxnSpPr>
      <xdr:spPr>
        <a:xfrm>
          <a:off x="9639300" y="10004650"/>
          <a:ext cx="838200" cy="4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51"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157379</xdr:rowOff>
    </xdr:from>
    <xdr:to>
      <xdr:col>14</xdr:col>
      <xdr:colOff>28575</xdr:colOff>
      <xdr:row>58</xdr:row>
      <xdr:rowOff>60550</xdr:rowOff>
    </xdr:to>
    <xdr:cxnSp macro="">
      <xdr:nvCxnSpPr>
        <xdr:cNvPr id="353" name="直線コネクタ 352"/>
        <xdr:cNvCxnSpPr/>
      </xdr:nvCxnSpPr>
      <xdr:spPr>
        <a:xfrm>
          <a:off x="8750300" y="9930029"/>
          <a:ext cx="889000" cy="7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5" name="テキスト ボックス 354"/>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157379</xdr:rowOff>
    </xdr:from>
    <xdr:to>
      <xdr:col>12</xdr:col>
      <xdr:colOff>511175</xdr:colOff>
      <xdr:row>58</xdr:row>
      <xdr:rowOff>43035</xdr:rowOff>
    </xdr:to>
    <xdr:cxnSp macro="">
      <xdr:nvCxnSpPr>
        <xdr:cNvPr id="356" name="直線コネクタ 355"/>
        <xdr:cNvCxnSpPr/>
      </xdr:nvCxnSpPr>
      <xdr:spPr>
        <a:xfrm flipV="1">
          <a:off x="7861300" y="9930029"/>
          <a:ext cx="889000" cy="5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8" name="テキスト ボックス 357"/>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43035</xdr:rowOff>
    </xdr:from>
    <xdr:to>
      <xdr:col>11</xdr:col>
      <xdr:colOff>307975</xdr:colOff>
      <xdr:row>58</xdr:row>
      <xdr:rowOff>71141</xdr:rowOff>
    </xdr:to>
    <xdr:cxnSp macro="">
      <xdr:nvCxnSpPr>
        <xdr:cNvPr id="359" name="直線コネクタ 358"/>
        <xdr:cNvCxnSpPr/>
      </xdr:nvCxnSpPr>
      <xdr:spPr>
        <a:xfrm flipV="1">
          <a:off x="6972300" y="9987135"/>
          <a:ext cx="889000" cy="2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61" name="テキスト ボックス 360"/>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3" name="テキスト ボックス 362"/>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52825</xdr:rowOff>
    </xdr:from>
    <xdr:to>
      <xdr:col>15</xdr:col>
      <xdr:colOff>231775</xdr:colOff>
      <xdr:row>58</xdr:row>
      <xdr:rowOff>154425</xdr:rowOff>
    </xdr:to>
    <xdr:sp macro="" textlink="">
      <xdr:nvSpPr>
        <xdr:cNvPr id="369" name="円/楕円 368"/>
        <xdr:cNvSpPr/>
      </xdr:nvSpPr>
      <xdr:spPr>
        <a:xfrm>
          <a:off x="10426700" y="99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139202</xdr:rowOff>
    </xdr:from>
    <xdr:ext cx="534377" cy="259045"/>
    <xdr:sp macro="" textlink="">
      <xdr:nvSpPr>
        <xdr:cNvPr id="370" name="普通建設事業費該当値テキスト"/>
        <xdr:cNvSpPr txBox="1"/>
      </xdr:nvSpPr>
      <xdr:spPr>
        <a:xfrm>
          <a:off x="10528300" y="99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9750</xdr:rowOff>
    </xdr:from>
    <xdr:to>
      <xdr:col>14</xdr:col>
      <xdr:colOff>79375</xdr:colOff>
      <xdr:row>58</xdr:row>
      <xdr:rowOff>111350</xdr:rowOff>
    </xdr:to>
    <xdr:sp macro="" textlink="">
      <xdr:nvSpPr>
        <xdr:cNvPr id="371" name="円/楕円 370"/>
        <xdr:cNvSpPr/>
      </xdr:nvSpPr>
      <xdr:spPr>
        <a:xfrm>
          <a:off x="9588500" y="99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102477</xdr:rowOff>
    </xdr:from>
    <xdr:ext cx="534377" cy="259045"/>
    <xdr:sp macro="" textlink="">
      <xdr:nvSpPr>
        <xdr:cNvPr id="372" name="テキスト ボックス 371"/>
        <xdr:cNvSpPr txBox="1"/>
      </xdr:nvSpPr>
      <xdr:spPr>
        <a:xfrm>
          <a:off x="9372111" y="100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106579</xdr:rowOff>
    </xdr:from>
    <xdr:to>
      <xdr:col>12</xdr:col>
      <xdr:colOff>561975</xdr:colOff>
      <xdr:row>58</xdr:row>
      <xdr:rowOff>36729</xdr:rowOff>
    </xdr:to>
    <xdr:sp macro="" textlink="">
      <xdr:nvSpPr>
        <xdr:cNvPr id="373" name="円/楕円 372"/>
        <xdr:cNvSpPr/>
      </xdr:nvSpPr>
      <xdr:spPr>
        <a:xfrm>
          <a:off x="8699500" y="98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27856</xdr:rowOff>
    </xdr:from>
    <xdr:ext cx="534377" cy="259045"/>
    <xdr:sp macro="" textlink="">
      <xdr:nvSpPr>
        <xdr:cNvPr id="374" name="テキスト ボックス 373"/>
        <xdr:cNvSpPr txBox="1"/>
      </xdr:nvSpPr>
      <xdr:spPr>
        <a:xfrm>
          <a:off x="8483111" y="9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163685</xdr:rowOff>
    </xdr:from>
    <xdr:to>
      <xdr:col>11</xdr:col>
      <xdr:colOff>358775</xdr:colOff>
      <xdr:row>58</xdr:row>
      <xdr:rowOff>93835</xdr:rowOff>
    </xdr:to>
    <xdr:sp macro="" textlink="">
      <xdr:nvSpPr>
        <xdr:cNvPr id="375" name="円/楕円 374"/>
        <xdr:cNvSpPr/>
      </xdr:nvSpPr>
      <xdr:spPr>
        <a:xfrm>
          <a:off x="7810500" y="99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84962</xdr:rowOff>
    </xdr:from>
    <xdr:ext cx="534377" cy="259045"/>
    <xdr:sp macro="" textlink="">
      <xdr:nvSpPr>
        <xdr:cNvPr id="376" name="テキスト ボックス 375"/>
        <xdr:cNvSpPr txBox="1"/>
      </xdr:nvSpPr>
      <xdr:spPr>
        <a:xfrm>
          <a:off x="7594111" y="100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20341</xdr:rowOff>
    </xdr:from>
    <xdr:to>
      <xdr:col>10</xdr:col>
      <xdr:colOff>155575</xdr:colOff>
      <xdr:row>58</xdr:row>
      <xdr:rowOff>121941</xdr:rowOff>
    </xdr:to>
    <xdr:sp macro="" textlink="">
      <xdr:nvSpPr>
        <xdr:cNvPr id="377" name="円/楕円 376"/>
        <xdr:cNvSpPr/>
      </xdr:nvSpPr>
      <xdr:spPr>
        <a:xfrm>
          <a:off x="6921500" y="99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113068</xdr:rowOff>
    </xdr:from>
    <xdr:ext cx="534377" cy="259045"/>
    <xdr:sp macro="" textlink="">
      <xdr:nvSpPr>
        <xdr:cNvPr id="378" name="テキスト ボックス 377"/>
        <xdr:cNvSpPr txBox="1"/>
      </xdr:nvSpPr>
      <xdr:spPr>
        <a:xfrm>
          <a:off x="6705111" y="100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65095</xdr:rowOff>
    </xdr:from>
    <xdr:to>
      <xdr:col>15</xdr:col>
      <xdr:colOff>180975</xdr:colOff>
      <xdr:row>79</xdr:row>
      <xdr:rowOff>67822</xdr:rowOff>
    </xdr:to>
    <xdr:cxnSp macro="">
      <xdr:nvCxnSpPr>
        <xdr:cNvPr id="409" name="直線コネクタ 408"/>
        <xdr:cNvCxnSpPr/>
      </xdr:nvCxnSpPr>
      <xdr:spPr>
        <a:xfrm>
          <a:off x="9639300" y="13609645"/>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10"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17022</xdr:rowOff>
    </xdr:from>
    <xdr:to>
      <xdr:col>15</xdr:col>
      <xdr:colOff>231775</xdr:colOff>
      <xdr:row>79</xdr:row>
      <xdr:rowOff>118622</xdr:rowOff>
    </xdr:to>
    <xdr:sp macro="" textlink="">
      <xdr:nvSpPr>
        <xdr:cNvPr id="419" name="円/楕円 418"/>
        <xdr:cNvSpPr/>
      </xdr:nvSpPr>
      <xdr:spPr>
        <a:xfrm>
          <a:off x="10426700" y="13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103399</xdr:rowOff>
    </xdr:from>
    <xdr:ext cx="469744" cy="259045"/>
    <xdr:sp macro="" textlink="">
      <xdr:nvSpPr>
        <xdr:cNvPr id="420" name="普通建設事業費 （ うち新規整備　）該当値テキスト"/>
        <xdr:cNvSpPr txBox="1"/>
      </xdr:nvSpPr>
      <xdr:spPr>
        <a:xfrm>
          <a:off x="10528300" y="1347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14295</xdr:rowOff>
    </xdr:from>
    <xdr:to>
      <xdr:col>14</xdr:col>
      <xdr:colOff>79375</xdr:colOff>
      <xdr:row>79</xdr:row>
      <xdr:rowOff>115895</xdr:rowOff>
    </xdr:to>
    <xdr:sp macro="" textlink="">
      <xdr:nvSpPr>
        <xdr:cNvPr id="421" name="円/楕円 420"/>
        <xdr:cNvSpPr/>
      </xdr:nvSpPr>
      <xdr:spPr>
        <a:xfrm>
          <a:off x="9588500" y="13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107022</xdr:rowOff>
    </xdr:from>
    <xdr:ext cx="469744" cy="259045"/>
    <xdr:sp macro="" textlink="">
      <xdr:nvSpPr>
        <xdr:cNvPr id="422" name="テキスト ボックス 421"/>
        <xdr:cNvSpPr txBox="1"/>
      </xdr:nvSpPr>
      <xdr:spPr>
        <a:xfrm>
          <a:off x="9404427" y="1365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32062</xdr:rowOff>
    </xdr:from>
    <xdr:to>
      <xdr:col>15</xdr:col>
      <xdr:colOff>180975</xdr:colOff>
      <xdr:row>98</xdr:row>
      <xdr:rowOff>90649</xdr:rowOff>
    </xdr:to>
    <xdr:cxnSp macro="">
      <xdr:nvCxnSpPr>
        <xdr:cNvPr id="453" name="直線コネクタ 452"/>
        <xdr:cNvCxnSpPr/>
      </xdr:nvCxnSpPr>
      <xdr:spPr>
        <a:xfrm>
          <a:off x="9639300" y="16834162"/>
          <a:ext cx="8382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39849</xdr:rowOff>
    </xdr:from>
    <xdr:to>
      <xdr:col>15</xdr:col>
      <xdr:colOff>231775</xdr:colOff>
      <xdr:row>98</xdr:row>
      <xdr:rowOff>141449</xdr:rowOff>
    </xdr:to>
    <xdr:sp macro="" textlink="">
      <xdr:nvSpPr>
        <xdr:cNvPr id="463" name="円/楕円 462"/>
        <xdr:cNvSpPr/>
      </xdr:nvSpPr>
      <xdr:spPr>
        <a:xfrm>
          <a:off x="10426700" y="168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18276</xdr:rowOff>
    </xdr:from>
    <xdr:ext cx="534377" cy="259045"/>
    <xdr:sp macro="" textlink="">
      <xdr:nvSpPr>
        <xdr:cNvPr id="464" name="普通建設事業費 （ うち更新整備　）該当値テキスト"/>
        <xdr:cNvSpPr txBox="1"/>
      </xdr:nvSpPr>
      <xdr:spPr>
        <a:xfrm>
          <a:off x="10528300" y="1682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152712</xdr:rowOff>
    </xdr:from>
    <xdr:to>
      <xdr:col>14</xdr:col>
      <xdr:colOff>79375</xdr:colOff>
      <xdr:row>98</xdr:row>
      <xdr:rowOff>82862</xdr:rowOff>
    </xdr:to>
    <xdr:sp macro="" textlink="">
      <xdr:nvSpPr>
        <xdr:cNvPr id="465" name="円/楕円 464"/>
        <xdr:cNvSpPr/>
      </xdr:nvSpPr>
      <xdr:spPr>
        <a:xfrm>
          <a:off x="9588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73989</xdr:rowOff>
    </xdr:from>
    <xdr:ext cx="534377" cy="259045"/>
    <xdr:sp macro="" textlink="">
      <xdr:nvSpPr>
        <xdr:cNvPr id="466" name="テキスト ボックス 465"/>
        <xdr:cNvSpPr txBox="1"/>
      </xdr:nvSpPr>
      <xdr:spPr>
        <a:xfrm>
          <a:off x="9372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249299" cy="259045"/>
    <xdr:sp macro="" textlink="">
      <xdr:nvSpPr>
        <xdr:cNvPr id="515" name="災害復旧事業費該当値テキスト"/>
        <xdr:cNvSpPr txBox="1"/>
      </xdr:nvSpPr>
      <xdr:spPr>
        <a:xfrm>
          <a:off x="16370300" y="6603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67968</xdr:rowOff>
    </xdr:from>
    <xdr:to>
      <xdr:col>23</xdr:col>
      <xdr:colOff>517525</xdr:colOff>
      <xdr:row>77</xdr:row>
      <xdr:rowOff>79318</xdr:rowOff>
    </xdr:to>
    <xdr:cxnSp macro="">
      <xdr:nvCxnSpPr>
        <xdr:cNvPr id="603" name="直線コネクタ 602"/>
        <xdr:cNvCxnSpPr/>
      </xdr:nvCxnSpPr>
      <xdr:spPr>
        <a:xfrm flipV="1">
          <a:off x="15481300" y="13269618"/>
          <a:ext cx="8382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85145</xdr:rowOff>
    </xdr:from>
    <xdr:ext cx="534377" cy="259045"/>
    <xdr:sp macro="" textlink="">
      <xdr:nvSpPr>
        <xdr:cNvPr id="604" name="公債費平均値テキスト"/>
        <xdr:cNvSpPr txBox="1"/>
      </xdr:nvSpPr>
      <xdr:spPr>
        <a:xfrm>
          <a:off x="16370300" y="12772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79318</xdr:rowOff>
    </xdr:from>
    <xdr:to>
      <xdr:col>22</xdr:col>
      <xdr:colOff>365125</xdr:colOff>
      <xdr:row>77</xdr:row>
      <xdr:rowOff>92739</xdr:rowOff>
    </xdr:to>
    <xdr:cxnSp macro="">
      <xdr:nvCxnSpPr>
        <xdr:cNvPr id="606" name="直線コネクタ 605"/>
        <xdr:cNvCxnSpPr/>
      </xdr:nvCxnSpPr>
      <xdr:spPr>
        <a:xfrm flipV="1">
          <a:off x="14592300" y="13280968"/>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8" name="テキスト ボックス 607"/>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92739</xdr:rowOff>
    </xdr:from>
    <xdr:to>
      <xdr:col>21</xdr:col>
      <xdr:colOff>161925</xdr:colOff>
      <xdr:row>77</xdr:row>
      <xdr:rowOff>107745</xdr:rowOff>
    </xdr:to>
    <xdr:cxnSp macro="">
      <xdr:nvCxnSpPr>
        <xdr:cNvPr id="609" name="直線コネクタ 608"/>
        <xdr:cNvCxnSpPr/>
      </xdr:nvCxnSpPr>
      <xdr:spPr>
        <a:xfrm flipV="1">
          <a:off x="13703300" y="1329438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11" name="テキスト ボックス 610"/>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106373</xdr:rowOff>
    </xdr:from>
    <xdr:to>
      <xdr:col>19</xdr:col>
      <xdr:colOff>644525</xdr:colOff>
      <xdr:row>77</xdr:row>
      <xdr:rowOff>107745</xdr:rowOff>
    </xdr:to>
    <xdr:cxnSp macro="">
      <xdr:nvCxnSpPr>
        <xdr:cNvPr id="612" name="直線コネクタ 611"/>
        <xdr:cNvCxnSpPr/>
      </xdr:nvCxnSpPr>
      <xdr:spPr>
        <a:xfrm>
          <a:off x="12814300" y="1330802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14" name="テキスト ボックス 613"/>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6" name="テキスト ボックス 615"/>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17168</xdr:rowOff>
    </xdr:from>
    <xdr:to>
      <xdr:col>23</xdr:col>
      <xdr:colOff>568325</xdr:colOff>
      <xdr:row>77</xdr:row>
      <xdr:rowOff>118768</xdr:rowOff>
    </xdr:to>
    <xdr:sp macro="" textlink="">
      <xdr:nvSpPr>
        <xdr:cNvPr id="622" name="円/楕円 621"/>
        <xdr:cNvSpPr/>
      </xdr:nvSpPr>
      <xdr:spPr>
        <a:xfrm>
          <a:off x="16268700" y="132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167045</xdr:rowOff>
    </xdr:from>
    <xdr:ext cx="534377" cy="259045"/>
    <xdr:sp macro="" textlink="">
      <xdr:nvSpPr>
        <xdr:cNvPr id="623" name="公債費該当値テキスト"/>
        <xdr:cNvSpPr txBox="1"/>
      </xdr:nvSpPr>
      <xdr:spPr>
        <a:xfrm>
          <a:off x="16370300" y="131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28518</xdr:rowOff>
    </xdr:from>
    <xdr:to>
      <xdr:col>22</xdr:col>
      <xdr:colOff>415925</xdr:colOff>
      <xdr:row>77</xdr:row>
      <xdr:rowOff>130118</xdr:rowOff>
    </xdr:to>
    <xdr:sp macro="" textlink="">
      <xdr:nvSpPr>
        <xdr:cNvPr id="624" name="円/楕円 623"/>
        <xdr:cNvSpPr/>
      </xdr:nvSpPr>
      <xdr:spPr>
        <a:xfrm>
          <a:off x="15430500" y="132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121245</xdr:rowOff>
    </xdr:from>
    <xdr:ext cx="534377" cy="259045"/>
    <xdr:sp macro="" textlink="">
      <xdr:nvSpPr>
        <xdr:cNvPr id="625" name="テキスト ボックス 624"/>
        <xdr:cNvSpPr txBox="1"/>
      </xdr:nvSpPr>
      <xdr:spPr>
        <a:xfrm>
          <a:off x="15214111" y="133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41939</xdr:rowOff>
    </xdr:from>
    <xdr:to>
      <xdr:col>21</xdr:col>
      <xdr:colOff>212725</xdr:colOff>
      <xdr:row>77</xdr:row>
      <xdr:rowOff>143539</xdr:rowOff>
    </xdr:to>
    <xdr:sp macro="" textlink="">
      <xdr:nvSpPr>
        <xdr:cNvPr id="626" name="円/楕円 625"/>
        <xdr:cNvSpPr/>
      </xdr:nvSpPr>
      <xdr:spPr>
        <a:xfrm>
          <a:off x="14541500" y="132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134666</xdr:rowOff>
    </xdr:from>
    <xdr:ext cx="534377" cy="259045"/>
    <xdr:sp macro="" textlink="">
      <xdr:nvSpPr>
        <xdr:cNvPr id="627" name="テキスト ボックス 626"/>
        <xdr:cNvSpPr txBox="1"/>
      </xdr:nvSpPr>
      <xdr:spPr>
        <a:xfrm>
          <a:off x="14325111" y="133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56945</xdr:rowOff>
    </xdr:from>
    <xdr:to>
      <xdr:col>20</xdr:col>
      <xdr:colOff>9525</xdr:colOff>
      <xdr:row>77</xdr:row>
      <xdr:rowOff>158545</xdr:rowOff>
    </xdr:to>
    <xdr:sp macro="" textlink="">
      <xdr:nvSpPr>
        <xdr:cNvPr id="628" name="円/楕円 627"/>
        <xdr:cNvSpPr/>
      </xdr:nvSpPr>
      <xdr:spPr>
        <a:xfrm>
          <a:off x="13652500" y="132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149672</xdr:rowOff>
    </xdr:from>
    <xdr:ext cx="534377" cy="259045"/>
    <xdr:sp macro="" textlink="">
      <xdr:nvSpPr>
        <xdr:cNvPr id="629" name="テキスト ボックス 628"/>
        <xdr:cNvSpPr txBox="1"/>
      </xdr:nvSpPr>
      <xdr:spPr>
        <a:xfrm>
          <a:off x="13436111" y="13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55573</xdr:rowOff>
    </xdr:from>
    <xdr:to>
      <xdr:col>18</xdr:col>
      <xdr:colOff>492125</xdr:colOff>
      <xdr:row>77</xdr:row>
      <xdr:rowOff>157173</xdr:rowOff>
    </xdr:to>
    <xdr:sp macro="" textlink="">
      <xdr:nvSpPr>
        <xdr:cNvPr id="630" name="円/楕円 629"/>
        <xdr:cNvSpPr/>
      </xdr:nvSpPr>
      <xdr:spPr>
        <a:xfrm>
          <a:off x="12763500" y="1325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148300</xdr:rowOff>
    </xdr:from>
    <xdr:ext cx="534377" cy="259045"/>
    <xdr:sp macro="" textlink="">
      <xdr:nvSpPr>
        <xdr:cNvPr id="631" name="テキスト ボックス 630"/>
        <xdr:cNvSpPr txBox="1"/>
      </xdr:nvSpPr>
      <xdr:spPr>
        <a:xfrm>
          <a:off x="12547111" y="1334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64833</xdr:rowOff>
    </xdr:from>
    <xdr:to>
      <xdr:col>23</xdr:col>
      <xdr:colOff>517525</xdr:colOff>
      <xdr:row>98</xdr:row>
      <xdr:rowOff>73692</xdr:rowOff>
    </xdr:to>
    <xdr:cxnSp macro="">
      <xdr:nvCxnSpPr>
        <xdr:cNvPr id="660" name="直線コネクタ 659"/>
        <xdr:cNvCxnSpPr/>
      </xdr:nvCxnSpPr>
      <xdr:spPr>
        <a:xfrm>
          <a:off x="15481300" y="16695483"/>
          <a:ext cx="838200" cy="18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64281</xdr:rowOff>
    </xdr:from>
    <xdr:to>
      <xdr:col>22</xdr:col>
      <xdr:colOff>365125</xdr:colOff>
      <xdr:row>97</xdr:row>
      <xdr:rowOff>64833</xdr:rowOff>
    </xdr:to>
    <xdr:cxnSp macro="">
      <xdr:nvCxnSpPr>
        <xdr:cNvPr id="663" name="直線コネクタ 662"/>
        <xdr:cNvCxnSpPr/>
      </xdr:nvCxnSpPr>
      <xdr:spPr>
        <a:xfrm>
          <a:off x="14592300" y="16694931"/>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64281</xdr:rowOff>
    </xdr:from>
    <xdr:to>
      <xdr:col>21</xdr:col>
      <xdr:colOff>161925</xdr:colOff>
      <xdr:row>98</xdr:row>
      <xdr:rowOff>23895</xdr:rowOff>
    </xdr:to>
    <xdr:cxnSp macro="">
      <xdr:nvCxnSpPr>
        <xdr:cNvPr id="666" name="直線コネクタ 665"/>
        <xdr:cNvCxnSpPr/>
      </xdr:nvCxnSpPr>
      <xdr:spPr>
        <a:xfrm flipV="1">
          <a:off x="13703300" y="16694931"/>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103791</xdr:rowOff>
    </xdr:from>
    <xdr:to>
      <xdr:col>19</xdr:col>
      <xdr:colOff>644525</xdr:colOff>
      <xdr:row>98</xdr:row>
      <xdr:rowOff>23895</xdr:rowOff>
    </xdr:to>
    <xdr:cxnSp macro="">
      <xdr:nvCxnSpPr>
        <xdr:cNvPr id="669" name="直線コネクタ 668"/>
        <xdr:cNvCxnSpPr/>
      </xdr:nvCxnSpPr>
      <xdr:spPr>
        <a:xfrm>
          <a:off x="12814300" y="16562991"/>
          <a:ext cx="889000" cy="26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22892</xdr:rowOff>
    </xdr:from>
    <xdr:to>
      <xdr:col>23</xdr:col>
      <xdr:colOff>568325</xdr:colOff>
      <xdr:row>98</xdr:row>
      <xdr:rowOff>124492</xdr:rowOff>
    </xdr:to>
    <xdr:sp macro="" textlink="">
      <xdr:nvSpPr>
        <xdr:cNvPr id="679" name="円/楕円 678"/>
        <xdr:cNvSpPr/>
      </xdr:nvSpPr>
      <xdr:spPr>
        <a:xfrm>
          <a:off x="16268700" y="168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1319</xdr:rowOff>
    </xdr:from>
    <xdr:ext cx="469744" cy="259045"/>
    <xdr:sp macro="" textlink="">
      <xdr:nvSpPr>
        <xdr:cNvPr id="680" name="積立金該当値テキスト"/>
        <xdr:cNvSpPr txBox="1"/>
      </xdr:nvSpPr>
      <xdr:spPr>
        <a:xfrm>
          <a:off x="16370300" y="1680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14033</xdr:rowOff>
    </xdr:from>
    <xdr:to>
      <xdr:col>22</xdr:col>
      <xdr:colOff>415925</xdr:colOff>
      <xdr:row>97</xdr:row>
      <xdr:rowOff>115633</xdr:rowOff>
    </xdr:to>
    <xdr:sp macro="" textlink="">
      <xdr:nvSpPr>
        <xdr:cNvPr id="681" name="円/楕円 680"/>
        <xdr:cNvSpPr/>
      </xdr:nvSpPr>
      <xdr:spPr>
        <a:xfrm>
          <a:off x="15430500" y="166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106760</xdr:rowOff>
    </xdr:from>
    <xdr:ext cx="534377" cy="259045"/>
    <xdr:sp macro="" textlink="">
      <xdr:nvSpPr>
        <xdr:cNvPr id="682" name="テキスト ボックス 681"/>
        <xdr:cNvSpPr txBox="1"/>
      </xdr:nvSpPr>
      <xdr:spPr>
        <a:xfrm>
          <a:off x="15214111" y="1673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13481</xdr:rowOff>
    </xdr:from>
    <xdr:to>
      <xdr:col>21</xdr:col>
      <xdr:colOff>212725</xdr:colOff>
      <xdr:row>97</xdr:row>
      <xdr:rowOff>115081</xdr:rowOff>
    </xdr:to>
    <xdr:sp macro="" textlink="">
      <xdr:nvSpPr>
        <xdr:cNvPr id="683" name="円/楕円 682"/>
        <xdr:cNvSpPr/>
      </xdr:nvSpPr>
      <xdr:spPr>
        <a:xfrm>
          <a:off x="14541500" y="166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106208</xdr:rowOff>
    </xdr:from>
    <xdr:ext cx="534377" cy="259045"/>
    <xdr:sp macro="" textlink="">
      <xdr:nvSpPr>
        <xdr:cNvPr id="684" name="テキスト ボックス 683"/>
        <xdr:cNvSpPr txBox="1"/>
      </xdr:nvSpPr>
      <xdr:spPr>
        <a:xfrm>
          <a:off x="14325111" y="167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144545</xdr:rowOff>
    </xdr:from>
    <xdr:to>
      <xdr:col>20</xdr:col>
      <xdr:colOff>9525</xdr:colOff>
      <xdr:row>98</xdr:row>
      <xdr:rowOff>74695</xdr:rowOff>
    </xdr:to>
    <xdr:sp macro="" textlink="">
      <xdr:nvSpPr>
        <xdr:cNvPr id="685" name="円/楕円 684"/>
        <xdr:cNvSpPr/>
      </xdr:nvSpPr>
      <xdr:spPr>
        <a:xfrm>
          <a:off x="13652500" y="167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65822</xdr:rowOff>
    </xdr:from>
    <xdr:ext cx="534377" cy="259045"/>
    <xdr:sp macro="" textlink="">
      <xdr:nvSpPr>
        <xdr:cNvPr id="686" name="テキスト ボックス 685"/>
        <xdr:cNvSpPr txBox="1"/>
      </xdr:nvSpPr>
      <xdr:spPr>
        <a:xfrm>
          <a:off x="13436111" y="168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52991</xdr:rowOff>
    </xdr:from>
    <xdr:to>
      <xdr:col>18</xdr:col>
      <xdr:colOff>492125</xdr:colOff>
      <xdr:row>96</xdr:row>
      <xdr:rowOff>154591</xdr:rowOff>
    </xdr:to>
    <xdr:sp macro="" textlink="">
      <xdr:nvSpPr>
        <xdr:cNvPr id="687" name="円/楕円 686"/>
        <xdr:cNvSpPr/>
      </xdr:nvSpPr>
      <xdr:spPr>
        <a:xfrm>
          <a:off x="12763500" y="165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171118</xdr:rowOff>
    </xdr:from>
    <xdr:ext cx="534377" cy="259045"/>
    <xdr:sp macro="" textlink="">
      <xdr:nvSpPr>
        <xdr:cNvPr id="688" name="テキスト ボックス 687"/>
        <xdr:cNvSpPr txBox="1"/>
      </xdr:nvSpPr>
      <xdr:spPr>
        <a:xfrm>
          <a:off x="12547111" y="162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53366</xdr:rowOff>
    </xdr:from>
    <xdr:to>
      <xdr:col>31</xdr:col>
      <xdr:colOff>34925</xdr:colOff>
      <xdr:row>39</xdr:row>
      <xdr:rowOff>44450</xdr:rowOff>
    </xdr:to>
    <xdr:cxnSp macro="">
      <xdr:nvCxnSpPr>
        <xdr:cNvPr id="720" name="直線コネクタ 719"/>
        <xdr:cNvCxnSpPr/>
      </xdr:nvCxnSpPr>
      <xdr:spPr>
        <a:xfrm>
          <a:off x="20434300" y="6568466"/>
          <a:ext cx="889000" cy="1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47498</xdr:rowOff>
    </xdr:from>
    <xdr:to>
      <xdr:col>29</xdr:col>
      <xdr:colOff>517525</xdr:colOff>
      <xdr:row>38</xdr:row>
      <xdr:rowOff>53366</xdr:rowOff>
    </xdr:to>
    <xdr:cxnSp macro="">
      <xdr:nvCxnSpPr>
        <xdr:cNvPr id="723" name="直線コネクタ 722"/>
        <xdr:cNvCxnSpPr/>
      </xdr:nvCxnSpPr>
      <xdr:spPr>
        <a:xfrm>
          <a:off x="19545300" y="6562598"/>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22179</xdr:rowOff>
    </xdr:from>
    <xdr:ext cx="469744" cy="259045"/>
    <xdr:sp macro="" textlink="">
      <xdr:nvSpPr>
        <xdr:cNvPr id="725" name="テキスト ボックス 724"/>
        <xdr:cNvSpPr txBox="1"/>
      </xdr:nvSpPr>
      <xdr:spPr>
        <a:xfrm>
          <a:off x="20199427" y="67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47498</xdr:rowOff>
    </xdr:from>
    <xdr:to>
      <xdr:col>28</xdr:col>
      <xdr:colOff>314325</xdr:colOff>
      <xdr:row>39</xdr:row>
      <xdr:rowOff>44450</xdr:rowOff>
    </xdr:to>
    <xdr:cxnSp macro="">
      <xdr:nvCxnSpPr>
        <xdr:cNvPr id="726" name="直線コネクタ 725"/>
        <xdr:cNvCxnSpPr/>
      </xdr:nvCxnSpPr>
      <xdr:spPr>
        <a:xfrm flipV="1">
          <a:off x="18656300" y="6562598"/>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29951</xdr:rowOff>
    </xdr:from>
    <xdr:ext cx="469744" cy="259045"/>
    <xdr:sp macro="" textlink="">
      <xdr:nvSpPr>
        <xdr:cNvPr id="728" name="テキスト ボックス 727"/>
        <xdr:cNvSpPr txBox="1"/>
      </xdr:nvSpPr>
      <xdr:spPr>
        <a:xfrm>
          <a:off x="19310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2566</xdr:rowOff>
    </xdr:from>
    <xdr:to>
      <xdr:col>29</xdr:col>
      <xdr:colOff>568325</xdr:colOff>
      <xdr:row>38</xdr:row>
      <xdr:rowOff>104166</xdr:rowOff>
    </xdr:to>
    <xdr:sp macro="" textlink="">
      <xdr:nvSpPr>
        <xdr:cNvPr id="740" name="円/楕円 739"/>
        <xdr:cNvSpPr/>
      </xdr:nvSpPr>
      <xdr:spPr>
        <a:xfrm>
          <a:off x="20383500" y="65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120692</xdr:rowOff>
    </xdr:from>
    <xdr:ext cx="469744" cy="259045"/>
    <xdr:sp macro="" textlink="">
      <xdr:nvSpPr>
        <xdr:cNvPr id="741" name="テキスト ボックス 740"/>
        <xdr:cNvSpPr txBox="1"/>
      </xdr:nvSpPr>
      <xdr:spPr>
        <a:xfrm>
          <a:off x="20199427" y="62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168148</xdr:rowOff>
    </xdr:from>
    <xdr:to>
      <xdr:col>28</xdr:col>
      <xdr:colOff>365125</xdr:colOff>
      <xdr:row>38</xdr:row>
      <xdr:rowOff>98298</xdr:rowOff>
    </xdr:to>
    <xdr:sp macro="" textlink="">
      <xdr:nvSpPr>
        <xdr:cNvPr id="742" name="円/楕円 741"/>
        <xdr:cNvSpPr/>
      </xdr:nvSpPr>
      <xdr:spPr>
        <a:xfrm>
          <a:off x="19494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114825</xdr:rowOff>
    </xdr:from>
    <xdr:ext cx="469744" cy="259045"/>
    <xdr:sp macro="" textlink="">
      <xdr:nvSpPr>
        <xdr:cNvPr id="743" name="テキスト ボックス 742"/>
        <xdr:cNvSpPr txBox="1"/>
      </xdr:nvSpPr>
      <xdr:spPr>
        <a:xfrm>
          <a:off x="19310427" y="628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116932</xdr:rowOff>
    </xdr:from>
    <xdr:to>
      <xdr:col>32</xdr:col>
      <xdr:colOff>187325</xdr:colOff>
      <xdr:row>58</xdr:row>
      <xdr:rowOff>116977</xdr:rowOff>
    </xdr:to>
    <xdr:cxnSp macro="">
      <xdr:nvCxnSpPr>
        <xdr:cNvPr id="772" name="直線コネクタ 771"/>
        <xdr:cNvCxnSpPr/>
      </xdr:nvCxnSpPr>
      <xdr:spPr>
        <a:xfrm>
          <a:off x="21323300" y="1006103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111696</xdr:rowOff>
    </xdr:from>
    <xdr:to>
      <xdr:col>31</xdr:col>
      <xdr:colOff>34925</xdr:colOff>
      <xdr:row>58</xdr:row>
      <xdr:rowOff>116932</xdr:rowOff>
    </xdr:to>
    <xdr:cxnSp macro="">
      <xdr:nvCxnSpPr>
        <xdr:cNvPr id="775" name="直線コネクタ 774"/>
        <xdr:cNvCxnSpPr/>
      </xdr:nvCxnSpPr>
      <xdr:spPr>
        <a:xfrm>
          <a:off x="20434300" y="10055796"/>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111651</xdr:rowOff>
    </xdr:from>
    <xdr:to>
      <xdr:col>29</xdr:col>
      <xdr:colOff>517525</xdr:colOff>
      <xdr:row>58</xdr:row>
      <xdr:rowOff>111696</xdr:rowOff>
    </xdr:to>
    <xdr:cxnSp macro="">
      <xdr:nvCxnSpPr>
        <xdr:cNvPr id="778" name="直線コネクタ 777"/>
        <xdr:cNvCxnSpPr/>
      </xdr:nvCxnSpPr>
      <xdr:spPr>
        <a:xfrm>
          <a:off x="19545300" y="1005575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111171</xdr:rowOff>
    </xdr:from>
    <xdr:to>
      <xdr:col>28</xdr:col>
      <xdr:colOff>314325</xdr:colOff>
      <xdr:row>58</xdr:row>
      <xdr:rowOff>111651</xdr:rowOff>
    </xdr:to>
    <xdr:cxnSp macro="">
      <xdr:nvCxnSpPr>
        <xdr:cNvPr id="781" name="直線コネクタ 780"/>
        <xdr:cNvCxnSpPr/>
      </xdr:nvCxnSpPr>
      <xdr:spPr>
        <a:xfrm>
          <a:off x="18656300" y="1005527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66177</xdr:rowOff>
    </xdr:from>
    <xdr:to>
      <xdr:col>32</xdr:col>
      <xdr:colOff>238125</xdr:colOff>
      <xdr:row>58</xdr:row>
      <xdr:rowOff>167777</xdr:rowOff>
    </xdr:to>
    <xdr:sp macro="" textlink="">
      <xdr:nvSpPr>
        <xdr:cNvPr id="791" name="円/楕円 790"/>
        <xdr:cNvSpPr/>
      </xdr:nvSpPr>
      <xdr:spPr>
        <a:xfrm>
          <a:off x="22110700" y="10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152554</xdr:rowOff>
    </xdr:from>
    <xdr:ext cx="378565" cy="259045"/>
    <xdr:sp macro="" textlink="">
      <xdr:nvSpPr>
        <xdr:cNvPr id="792" name="貸付金該当値テキスト"/>
        <xdr:cNvSpPr txBox="1"/>
      </xdr:nvSpPr>
      <xdr:spPr>
        <a:xfrm>
          <a:off x="22212300" y="992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66132</xdr:rowOff>
    </xdr:from>
    <xdr:to>
      <xdr:col>31</xdr:col>
      <xdr:colOff>85725</xdr:colOff>
      <xdr:row>58</xdr:row>
      <xdr:rowOff>167732</xdr:rowOff>
    </xdr:to>
    <xdr:sp macro="" textlink="">
      <xdr:nvSpPr>
        <xdr:cNvPr id="793" name="円/楕円 792"/>
        <xdr:cNvSpPr/>
      </xdr:nvSpPr>
      <xdr:spPr>
        <a:xfrm>
          <a:off x="21272500" y="100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158859</xdr:rowOff>
    </xdr:from>
    <xdr:ext cx="378565" cy="259045"/>
    <xdr:sp macro="" textlink="">
      <xdr:nvSpPr>
        <xdr:cNvPr id="794" name="テキスト ボックス 793"/>
        <xdr:cNvSpPr txBox="1"/>
      </xdr:nvSpPr>
      <xdr:spPr>
        <a:xfrm>
          <a:off x="21134017" y="10102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60896</xdr:rowOff>
    </xdr:from>
    <xdr:to>
      <xdr:col>29</xdr:col>
      <xdr:colOff>568325</xdr:colOff>
      <xdr:row>58</xdr:row>
      <xdr:rowOff>162496</xdr:rowOff>
    </xdr:to>
    <xdr:sp macro="" textlink="">
      <xdr:nvSpPr>
        <xdr:cNvPr id="795" name="円/楕円 794"/>
        <xdr:cNvSpPr/>
      </xdr:nvSpPr>
      <xdr:spPr>
        <a:xfrm>
          <a:off x="20383500" y="100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153623</xdr:rowOff>
    </xdr:from>
    <xdr:ext cx="469744" cy="259045"/>
    <xdr:sp macro="" textlink="">
      <xdr:nvSpPr>
        <xdr:cNvPr id="796" name="テキスト ボックス 795"/>
        <xdr:cNvSpPr txBox="1"/>
      </xdr:nvSpPr>
      <xdr:spPr>
        <a:xfrm>
          <a:off x="20199427" y="100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60851</xdr:rowOff>
    </xdr:from>
    <xdr:to>
      <xdr:col>28</xdr:col>
      <xdr:colOff>365125</xdr:colOff>
      <xdr:row>58</xdr:row>
      <xdr:rowOff>162451</xdr:rowOff>
    </xdr:to>
    <xdr:sp macro="" textlink="">
      <xdr:nvSpPr>
        <xdr:cNvPr id="797" name="円/楕円 796"/>
        <xdr:cNvSpPr/>
      </xdr:nvSpPr>
      <xdr:spPr>
        <a:xfrm>
          <a:off x="19494500" y="100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153578</xdr:rowOff>
    </xdr:from>
    <xdr:ext cx="469744" cy="259045"/>
    <xdr:sp macro="" textlink="">
      <xdr:nvSpPr>
        <xdr:cNvPr id="798" name="テキスト ボックス 797"/>
        <xdr:cNvSpPr txBox="1"/>
      </xdr:nvSpPr>
      <xdr:spPr>
        <a:xfrm>
          <a:off x="19310427" y="1009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60371</xdr:rowOff>
    </xdr:from>
    <xdr:to>
      <xdr:col>27</xdr:col>
      <xdr:colOff>161925</xdr:colOff>
      <xdr:row>58</xdr:row>
      <xdr:rowOff>161971</xdr:rowOff>
    </xdr:to>
    <xdr:sp macro="" textlink="">
      <xdr:nvSpPr>
        <xdr:cNvPr id="799" name="円/楕円 798"/>
        <xdr:cNvSpPr/>
      </xdr:nvSpPr>
      <xdr:spPr>
        <a:xfrm>
          <a:off x="18605500" y="10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153098</xdr:rowOff>
    </xdr:from>
    <xdr:ext cx="469744" cy="259045"/>
    <xdr:sp macro="" textlink="">
      <xdr:nvSpPr>
        <xdr:cNvPr id="800" name="テキスト ボックス 799"/>
        <xdr:cNvSpPr txBox="1"/>
      </xdr:nvSpPr>
      <xdr:spPr>
        <a:xfrm>
          <a:off x="18421427" y="1009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76012</xdr:rowOff>
    </xdr:from>
    <xdr:to>
      <xdr:col>32</xdr:col>
      <xdr:colOff>187325</xdr:colOff>
      <xdr:row>76</xdr:row>
      <xdr:rowOff>130418</xdr:rowOff>
    </xdr:to>
    <xdr:cxnSp macro="">
      <xdr:nvCxnSpPr>
        <xdr:cNvPr id="828" name="直線コネクタ 827"/>
        <xdr:cNvCxnSpPr/>
      </xdr:nvCxnSpPr>
      <xdr:spPr>
        <a:xfrm flipV="1">
          <a:off x="21323300" y="13106212"/>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130418</xdr:rowOff>
    </xdr:from>
    <xdr:to>
      <xdr:col>31</xdr:col>
      <xdr:colOff>34925</xdr:colOff>
      <xdr:row>76</xdr:row>
      <xdr:rowOff>153622</xdr:rowOff>
    </xdr:to>
    <xdr:cxnSp macro="">
      <xdr:nvCxnSpPr>
        <xdr:cNvPr id="831" name="直線コネクタ 830"/>
        <xdr:cNvCxnSpPr/>
      </xdr:nvCxnSpPr>
      <xdr:spPr>
        <a:xfrm flipV="1">
          <a:off x="20434300" y="13160618"/>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153622</xdr:rowOff>
    </xdr:from>
    <xdr:to>
      <xdr:col>29</xdr:col>
      <xdr:colOff>517525</xdr:colOff>
      <xdr:row>77</xdr:row>
      <xdr:rowOff>5832</xdr:rowOff>
    </xdr:to>
    <xdr:cxnSp macro="">
      <xdr:nvCxnSpPr>
        <xdr:cNvPr id="834" name="直線コネクタ 833"/>
        <xdr:cNvCxnSpPr/>
      </xdr:nvCxnSpPr>
      <xdr:spPr>
        <a:xfrm flipV="1">
          <a:off x="19545300" y="13183822"/>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6" name="テキスト ボックス 835"/>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5832</xdr:rowOff>
    </xdr:from>
    <xdr:to>
      <xdr:col>28</xdr:col>
      <xdr:colOff>314325</xdr:colOff>
      <xdr:row>77</xdr:row>
      <xdr:rowOff>33882</xdr:rowOff>
    </xdr:to>
    <xdr:cxnSp macro="">
      <xdr:nvCxnSpPr>
        <xdr:cNvPr id="837" name="直線コネクタ 836"/>
        <xdr:cNvCxnSpPr/>
      </xdr:nvCxnSpPr>
      <xdr:spPr>
        <a:xfrm flipV="1">
          <a:off x="18656300" y="13207482"/>
          <a:ext cx="889000" cy="2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9" name="テキスト ボックス 838"/>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41" name="テキスト ボックス 840"/>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25212</xdr:rowOff>
    </xdr:from>
    <xdr:to>
      <xdr:col>32</xdr:col>
      <xdr:colOff>238125</xdr:colOff>
      <xdr:row>76</xdr:row>
      <xdr:rowOff>126812</xdr:rowOff>
    </xdr:to>
    <xdr:sp macro="" textlink="">
      <xdr:nvSpPr>
        <xdr:cNvPr id="847" name="円/楕円 846"/>
        <xdr:cNvSpPr/>
      </xdr:nvSpPr>
      <xdr:spPr>
        <a:xfrm>
          <a:off x="22110700" y="130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3639</xdr:rowOff>
    </xdr:from>
    <xdr:ext cx="534377" cy="259045"/>
    <xdr:sp macro="" textlink="">
      <xdr:nvSpPr>
        <xdr:cNvPr id="848" name="繰出金該当値テキスト"/>
        <xdr:cNvSpPr txBox="1"/>
      </xdr:nvSpPr>
      <xdr:spPr>
        <a:xfrm>
          <a:off x="22212300" y="1303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79618</xdr:rowOff>
    </xdr:from>
    <xdr:to>
      <xdr:col>31</xdr:col>
      <xdr:colOff>85725</xdr:colOff>
      <xdr:row>77</xdr:row>
      <xdr:rowOff>9768</xdr:rowOff>
    </xdr:to>
    <xdr:sp macro="" textlink="">
      <xdr:nvSpPr>
        <xdr:cNvPr id="849" name="円/楕円 848"/>
        <xdr:cNvSpPr/>
      </xdr:nvSpPr>
      <xdr:spPr>
        <a:xfrm>
          <a:off x="21272500" y="131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895</xdr:rowOff>
    </xdr:from>
    <xdr:ext cx="534377" cy="259045"/>
    <xdr:sp macro="" textlink="">
      <xdr:nvSpPr>
        <xdr:cNvPr id="850" name="テキスト ボックス 849"/>
        <xdr:cNvSpPr txBox="1"/>
      </xdr:nvSpPr>
      <xdr:spPr>
        <a:xfrm>
          <a:off x="21056111" y="1320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102822</xdr:rowOff>
    </xdr:from>
    <xdr:to>
      <xdr:col>29</xdr:col>
      <xdr:colOff>568325</xdr:colOff>
      <xdr:row>77</xdr:row>
      <xdr:rowOff>32972</xdr:rowOff>
    </xdr:to>
    <xdr:sp macro="" textlink="">
      <xdr:nvSpPr>
        <xdr:cNvPr id="851" name="円/楕円 850"/>
        <xdr:cNvSpPr/>
      </xdr:nvSpPr>
      <xdr:spPr>
        <a:xfrm>
          <a:off x="20383500" y="1313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24099</xdr:rowOff>
    </xdr:from>
    <xdr:ext cx="534377" cy="259045"/>
    <xdr:sp macro="" textlink="">
      <xdr:nvSpPr>
        <xdr:cNvPr id="852" name="テキスト ボックス 851"/>
        <xdr:cNvSpPr txBox="1"/>
      </xdr:nvSpPr>
      <xdr:spPr>
        <a:xfrm>
          <a:off x="20167111" y="1322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126482</xdr:rowOff>
    </xdr:from>
    <xdr:to>
      <xdr:col>28</xdr:col>
      <xdr:colOff>365125</xdr:colOff>
      <xdr:row>77</xdr:row>
      <xdr:rowOff>56632</xdr:rowOff>
    </xdr:to>
    <xdr:sp macro="" textlink="">
      <xdr:nvSpPr>
        <xdr:cNvPr id="853" name="円/楕円 852"/>
        <xdr:cNvSpPr/>
      </xdr:nvSpPr>
      <xdr:spPr>
        <a:xfrm>
          <a:off x="19494500" y="1315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47759</xdr:rowOff>
    </xdr:from>
    <xdr:ext cx="534377" cy="259045"/>
    <xdr:sp macro="" textlink="">
      <xdr:nvSpPr>
        <xdr:cNvPr id="854" name="テキスト ボックス 853"/>
        <xdr:cNvSpPr txBox="1"/>
      </xdr:nvSpPr>
      <xdr:spPr>
        <a:xfrm>
          <a:off x="19278111" y="1324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154532</xdr:rowOff>
    </xdr:from>
    <xdr:to>
      <xdr:col>27</xdr:col>
      <xdr:colOff>161925</xdr:colOff>
      <xdr:row>77</xdr:row>
      <xdr:rowOff>84682</xdr:rowOff>
    </xdr:to>
    <xdr:sp macro="" textlink="">
      <xdr:nvSpPr>
        <xdr:cNvPr id="855" name="円/楕円 854"/>
        <xdr:cNvSpPr/>
      </xdr:nvSpPr>
      <xdr:spPr>
        <a:xfrm>
          <a:off x="18605500" y="131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75809</xdr:rowOff>
    </xdr:from>
    <xdr:ext cx="534377" cy="259045"/>
    <xdr:sp macro="" textlink="">
      <xdr:nvSpPr>
        <xdr:cNvPr id="856" name="テキスト ボックス 855"/>
        <xdr:cNvSpPr txBox="1"/>
      </xdr:nvSpPr>
      <xdr:spPr>
        <a:xfrm>
          <a:off x="18389111" y="132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人件費は、ラスパイレス指数が全国平均及び類似団体の中で最低水準となっていることに加え、定員適正化計画に沿った適正な人員配置を進めているため、住民一人当たりのコストが低く抑えられている。今後、本庁舎整備や新学校給食センター整備などの大型事業が計画されているため、普通建設事業及び建設に係る市債の発行を抑制してきた。これにより、公債費においては住民一人当たりのコストが低く抑えられているものの、普通建設事業費において住民一人当たりのコストが類似団体平均値と大きく乖離することとなった。</a:t>
          </a:r>
        </a:p>
        <a:p>
          <a:r>
            <a:rPr kumimoji="1" lang="ja-JP" altLang="en-US" sz="1400">
              <a:latin typeface="ＭＳ Ｐゴシック"/>
            </a:rPr>
            <a:t>　補助費を除いた全ての経費が類似団体内平均値や全国平均よりも下回っているが、物件費や繰出金については年々、類似団体内平均値に近づく推移であることから、各事業の分析、評価、選択及び集中などを積極的に進め、抑制を図っていく。また、平成</a:t>
          </a:r>
          <a:r>
            <a:rPr kumimoji="1" lang="en-US" altLang="ja-JP" sz="1400">
              <a:latin typeface="ＭＳ Ｐゴシック"/>
            </a:rPr>
            <a:t>27</a:t>
          </a:r>
          <a:r>
            <a:rPr kumimoji="1" lang="ja-JP" altLang="en-US" sz="1400">
              <a:latin typeface="ＭＳ Ｐゴシック"/>
            </a:rPr>
            <a:t>年度より策定している公共施設等総合管理計画に基づいた公共施設の最適化を推進するとともに、自主財源確保の強化に取り組む必要がある。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愛知県あま市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88,527
86,802
27.49
27,907,593
26,783,698
1,024,699
17,508,317
19,359,860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71882</xdr:rowOff>
    </xdr:from>
    <xdr:to>
      <xdr:col>6</xdr:col>
      <xdr:colOff>511175</xdr:colOff>
      <xdr:row>36</xdr:row>
      <xdr:rowOff>79502</xdr:rowOff>
    </xdr:to>
    <xdr:cxnSp macro="">
      <xdr:nvCxnSpPr>
        <xdr:cNvPr id="61" name="直線コネクタ 60"/>
        <xdr:cNvCxnSpPr/>
      </xdr:nvCxnSpPr>
      <xdr:spPr>
        <a:xfrm>
          <a:off x="3797300" y="624408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71882</xdr:rowOff>
    </xdr:from>
    <xdr:to>
      <xdr:col>5</xdr:col>
      <xdr:colOff>358775</xdr:colOff>
      <xdr:row>36</xdr:row>
      <xdr:rowOff>74549</xdr:rowOff>
    </xdr:to>
    <xdr:cxnSp macro="">
      <xdr:nvCxnSpPr>
        <xdr:cNvPr id="64" name="直線コネクタ 63"/>
        <xdr:cNvCxnSpPr/>
      </xdr:nvCxnSpPr>
      <xdr:spPr>
        <a:xfrm flipV="1">
          <a:off x="2908300" y="62440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55880</xdr:rowOff>
    </xdr:from>
    <xdr:to>
      <xdr:col>4</xdr:col>
      <xdr:colOff>155575</xdr:colOff>
      <xdr:row>36</xdr:row>
      <xdr:rowOff>74549</xdr:rowOff>
    </xdr:to>
    <xdr:cxnSp macro="">
      <xdr:nvCxnSpPr>
        <xdr:cNvPr id="67" name="直線コネクタ 66"/>
        <xdr:cNvCxnSpPr/>
      </xdr:nvCxnSpPr>
      <xdr:spPr>
        <a:xfrm>
          <a:off x="2019300" y="6228080"/>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128270</xdr:rowOff>
    </xdr:from>
    <xdr:to>
      <xdr:col>2</xdr:col>
      <xdr:colOff>638175</xdr:colOff>
      <xdr:row>36</xdr:row>
      <xdr:rowOff>55880</xdr:rowOff>
    </xdr:to>
    <xdr:cxnSp macro="">
      <xdr:nvCxnSpPr>
        <xdr:cNvPr id="70" name="直線コネクタ 69"/>
        <xdr:cNvCxnSpPr/>
      </xdr:nvCxnSpPr>
      <xdr:spPr>
        <a:xfrm>
          <a:off x="1130300" y="595757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28702</xdr:rowOff>
    </xdr:from>
    <xdr:to>
      <xdr:col>6</xdr:col>
      <xdr:colOff>561975</xdr:colOff>
      <xdr:row>36</xdr:row>
      <xdr:rowOff>130302</xdr:rowOff>
    </xdr:to>
    <xdr:sp macro="" textlink="">
      <xdr:nvSpPr>
        <xdr:cNvPr id="80" name="円/楕円 79"/>
        <xdr:cNvSpPr/>
      </xdr:nvSpPr>
      <xdr:spPr>
        <a:xfrm>
          <a:off x="45847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7129</xdr:rowOff>
    </xdr:from>
    <xdr:ext cx="469744" cy="259045"/>
    <xdr:sp macro="" textlink="">
      <xdr:nvSpPr>
        <xdr:cNvPr id="81" name="議会費該当値テキスト"/>
        <xdr:cNvSpPr txBox="1"/>
      </xdr:nvSpPr>
      <xdr:spPr>
        <a:xfrm>
          <a:off x="4686300"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21082</xdr:rowOff>
    </xdr:from>
    <xdr:to>
      <xdr:col>5</xdr:col>
      <xdr:colOff>409575</xdr:colOff>
      <xdr:row>36</xdr:row>
      <xdr:rowOff>122682</xdr:rowOff>
    </xdr:to>
    <xdr:sp macro="" textlink="">
      <xdr:nvSpPr>
        <xdr:cNvPr id="82" name="円/楕円 81"/>
        <xdr:cNvSpPr/>
      </xdr:nvSpPr>
      <xdr:spPr>
        <a:xfrm>
          <a:off x="3746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113809</xdr:rowOff>
    </xdr:from>
    <xdr:ext cx="469744" cy="259045"/>
    <xdr:sp macro="" textlink="">
      <xdr:nvSpPr>
        <xdr:cNvPr id="83" name="テキスト ボックス 82"/>
        <xdr:cNvSpPr txBox="1"/>
      </xdr:nvSpPr>
      <xdr:spPr>
        <a:xfrm>
          <a:off x="35624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23749</xdr:rowOff>
    </xdr:from>
    <xdr:to>
      <xdr:col>4</xdr:col>
      <xdr:colOff>206375</xdr:colOff>
      <xdr:row>36</xdr:row>
      <xdr:rowOff>125349</xdr:rowOff>
    </xdr:to>
    <xdr:sp macro="" textlink="">
      <xdr:nvSpPr>
        <xdr:cNvPr id="84" name="円/楕円 83"/>
        <xdr:cNvSpPr/>
      </xdr:nvSpPr>
      <xdr:spPr>
        <a:xfrm>
          <a:off x="2857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116476</xdr:rowOff>
    </xdr:from>
    <xdr:ext cx="469744" cy="259045"/>
    <xdr:sp macro="" textlink="">
      <xdr:nvSpPr>
        <xdr:cNvPr id="85" name="テキスト ボックス 84"/>
        <xdr:cNvSpPr txBox="1"/>
      </xdr:nvSpPr>
      <xdr:spPr>
        <a:xfrm>
          <a:off x="2673427" y="628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5080</xdr:rowOff>
    </xdr:from>
    <xdr:to>
      <xdr:col>3</xdr:col>
      <xdr:colOff>3175</xdr:colOff>
      <xdr:row>36</xdr:row>
      <xdr:rowOff>106680</xdr:rowOff>
    </xdr:to>
    <xdr:sp macro="" textlink="">
      <xdr:nvSpPr>
        <xdr:cNvPr id="86" name="円/楕円 85"/>
        <xdr:cNvSpPr/>
      </xdr:nvSpPr>
      <xdr:spPr>
        <a:xfrm>
          <a:off x="1968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97807</xdr:rowOff>
    </xdr:from>
    <xdr:ext cx="469744" cy="259045"/>
    <xdr:sp macro="" textlink="">
      <xdr:nvSpPr>
        <xdr:cNvPr id="87" name="テキスト ボックス 86"/>
        <xdr:cNvSpPr txBox="1"/>
      </xdr:nvSpPr>
      <xdr:spPr>
        <a:xfrm>
          <a:off x="1784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77470</xdr:rowOff>
    </xdr:from>
    <xdr:to>
      <xdr:col>1</xdr:col>
      <xdr:colOff>485775</xdr:colOff>
      <xdr:row>35</xdr:row>
      <xdr:rowOff>7620</xdr:rowOff>
    </xdr:to>
    <xdr:sp macro="" textlink="">
      <xdr:nvSpPr>
        <xdr:cNvPr id="88" name="円/楕円 87"/>
        <xdr:cNvSpPr/>
      </xdr:nvSpPr>
      <xdr:spPr>
        <a:xfrm>
          <a:off x="1079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170197</xdr:rowOff>
    </xdr:from>
    <xdr:ext cx="469744" cy="259045"/>
    <xdr:sp macro="" textlink="">
      <xdr:nvSpPr>
        <xdr:cNvPr id="89" name="テキスト ボックス 88"/>
        <xdr:cNvSpPr txBox="1"/>
      </xdr:nvSpPr>
      <xdr:spPr>
        <a:xfrm>
          <a:off x="8954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20175</xdr:rowOff>
    </xdr:from>
    <xdr:to>
      <xdr:col>6</xdr:col>
      <xdr:colOff>511175</xdr:colOff>
      <xdr:row>58</xdr:row>
      <xdr:rowOff>40422</xdr:rowOff>
    </xdr:to>
    <xdr:cxnSp macro="">
      <xdr:nvCxnSpPr>
        <xdr:cNvPr id="121" name="直線コネクタ 120"/>
        <xdr:cNvCxnSpPr/>
      </xdr:nvCxnSpPr>
      <xdr:spPr>
        <a:xfrm>
          <a:off x="3797300" y="9964275"/>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20175</xdr:rowOff>
    </xdr:from>
    <xdr:to>
      <xdr:col>5</xdr:col>
      <xdr:colOff>358775</xdr:colOff>
      <xdr:row>58</xdr:row>
      <xdr:rowOff>48472</xdr:rowOff>
    </xdr:to>
    <xdr:cxnSp macro="">
      <xdr:nvCxnSpPr>
        <xdr:cNvPr id="124" name="直線コネクタ 123"/>
        <xdr:cNvCxnSpPr/>
      </xdr:nvCxnSpPr>
      <xdr:spPr>
        <a:xfrm flipV="1">
          <a:off x="2908300" y="9964275"/>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48472</xdr:rowOff>
    </xdr:from>
    <xdr:to>
      <xdr:col>4</xdr:col>
      <xdr:colOff>155575</xdr:colOff>
      <xdr:row>59</xdr:row>
      <xdr:rowOff>18787</xdr:rowOff>
    </xdr:to>
    <xdr:cxnSp macro="">
      <xdr:nvCxnSpPr>
        <xdr:cNvPr id="127" name="直線コネクタ 126"/>
        <xdr:cNvCxnSpPr/>
      </xdr:nvCxnSpPr>
      <xdr:spPr>
        <a:xfrm flipV="1">
          <a:off x="2019300" y="9992572"/>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60392</xdr:rowOff>
    </xdr:from>
    <xdr:to>
      <xdr:col>2</xdr:col>
      <xdr:colOff>638175</xdr:colOff>
      <xdr:row>59</xdr:row>
      <xdr:rowOff>18787</xdr:rowOff>
    </xdr:to>
    <xdr:cxnSp macro="">
      <xdr:nvCxnSpPr>
        <xdr:cNvPr id="130" name="直線コネクタ 129"/>
        <xdr:cNvCxnSpPr/>
      </xdr:nvCxnSpPr>
      <xdr:spPr>
        <a:xfrm>
          <a:off x="1130300" y="10004492"/>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161072</xdr:rowOff>
    </xdr:from>
    <xdr:to>
      <xdr:col>6</xdr:col>
      <xdr:colOff>561975</xdr:colOff>
      <xdr:row>58</xdr:row>
      <xdr:rowOff>91222</xdr:rowOff>
    </xdr:to>
    <xdr:sp macro="" textlink="">
      <xdr:nvSpPr>
        <xdr:cNvPr id="140" name="円/楕円 139"/>
        <xdr:cNvSpPr/>
      </xdr:nvSpPr>
      <xdr:spPr>
        <a:xfrm>
          <a:off x="4584700" y="99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139499</xdr:rowOff>
    </xdr:from>
    <xdr:ext cx="534377" cy="259045"/>
    <xdr:sp macro="" textlink="">
      <xdr:nvSpPr>
        <xdr:cNvPr id="141" name="総務費該当値テキスト"/>
        <xdr:cNvSpPr txBox="1"/>
      </xdr:nvSpPr>
      <xdr:spPr>
        <a:xfrm>
          <a:off x="4686300" y="991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140825</xdr:rowOff>
    </xdr:from>
    <xdr:to>
      <xdr:col>5</xdr:col>
      <xdr:colOff>409575</xdr:colOff>
      <xdr:row>58</xdr:row>
      <xdr:rowOff>70975</xdr:rowOff>
    </xdr:to>
    <xdr:sp macro="" textlink="">
      <xdr:nvSpPr>
        <xdr:cNvPr id="142" name="円/楕円 141"/>
        <xdr:cNvSpPr/>
      </xdr:nvSpPr>
      <xdr:spPr>
        <a:xfrm>
          <a:off x="3746500" y="99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62102</xdr:rowOff>
    </xdr:from>
    <xdr:ext cx="534377" cy="259045"/>
    <xdr:sp macro="" textlink="">
      <xdr:nvSpPr>
        <xdr:cNvPr id="143" name="テキスト ボックス 142"/>
        <xdr:cNvSpPr txBox="1"/>
      </xdr:nvSpPr>
      <xdr:spPr>
        <a:xfrm>
          <a:off x="3530111" y="100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169122</xdr:rowOff>
    </xdr:from>
    <xdr:to>
      <xdr:col>4</xdr:col>
      <xdr:colOff>206375</xdr:colOff>
      <xdr:row>58</xdr:row>
      <xdr:rowOff>99272</xdr:rowOff>
    </xdr:to>
    <xdr:sp macro="" textlink="">
      <xdr:nvSpPr>
        <xdr:cNvPr id="144" name="円/楕円 143"/>
        <xdr:cNvSpPr/>
      </xdr:nvSpPr>
      <xdr:spPr>
        <a:xfrm>
          <a:off x="2857500" y="99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90399</xdr:rowOff>
    </xdr:from>
    <xdr:ext cx="534377" cy="259045"/>
    <xdr:sp macro="" textlink="">
      <xdr:nvSpPr>
        <xdr:cNvPr id="145" name="テキスト ボックス 144"/>
        <xdr:cNvSpPr txBox="1"/>
      </xdr:nvSpPr>
      <xdr:spPr>
        <a:xfrm>
          <a:off x="2641111" y="10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139437</xdr:rowOff>
    </xdr:from>
    <xdr:to>
      <xdr:col>3</xdr:col>
      <xdr:colOff>3175</xdr:colOff>
      <xdr:row>59</xdr:row>
      <xdr:rowOff>69587</xdr:rowOff>
    </xdr:to>
    <xdr:sp macro="" textlink="">
      <xdr:nvSpPr>
        <xdr:cNvPr id="146" name="円/楕円 145"/>
        <xdr:cNvSpPr/>
      </xdr:nvSpPr>
      <xdr:spPr>
        <a:xfrm>
          <a:off x="1968500" y="100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60714</xdr:rowOff>
    </xdr:from>
    <xdr:ext cx="534377" cy="259045"/>
    <xdr:sp macro="" textlink="">
      <xdr:nvSpPr>
        <xdr:cNvPr id="147" name="テキスト ボックス 146"/>
        <xdr:cNvSpPr txBox="1"/>
      </xdr:nvSpPr>
      <xdr:spPr>
        <a:xfrm>
          <a:off x="1752111" y="1017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9592</xdr:rowOff>
    </xdr:from>
    <xdr:to>
      <xdr:col>1</xdr:col>
      <xdr:colOff>485775</xdr:colOff>
      <xdr:row>58</xdr:row>
      <xdr:rowOff>111192</xdr:rowOff>
    </xdr:to>
    <xdr:sp macro="" textlink="">
      <xdr:nvSpPr>
        <xdr:cNvPr id="148" name="円/楕円 147"/>
        <xdr:cNvSpPr/>
      </xdr:nvSpPr>
      <xdr:spPr>
        <a:xfrm>
          <a:off x="1079500" y="99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102319</xdr:rowOff>
    </xdr:from>
    <xdr:ext cx="534377" cy="259045"/>
    <xdr:sp macro="" textlink="">
      <xdr:nvSpPr>
        <xdr:cNvPr id="149" name="テキスト ボックス 148"/>
        <xdr:cNvSpPr txBox="1"/>
      </xdr:nvSpPr>
      <xdr:spPr>
        <a:xfrm>
          <a:off x="863111" y="100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64624</xdr:rowOff>
    </xdr:from>
    <xdr:to>
      <xdr:col>6</xdr:col>
      <xdr:colOff>511175</xdr:colOff>
      <xdr:row>76</xdr:row>
      <xdr:rowOff>131927</xdr:rowOff>
    </xdr:to>
    <xdr:cxnSp macro="">
      <xdr:nvCxnSpPr>
        <xdr:cNvPr id="179" name="直線コネクタ 178"/>
        <xdr:cNvCxnSpPr/>
      </xdr:nvCxnSpPr>
      <xdr:spPr>
        <a:xfrm flipV="1">
          <a:off x="3797300" y="13094824"/>
          <a:ext cx="838200" cy="6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131927</xdr:rowOff>
    </xdr:from>
    <xdr:to>
      <xdr:col>5</xdr:col>
      <xdr:colOff>358775</xdr:colOff>
      <xdr:row>77</xdr:row>
      <xdr:rowOff>6635</xdr:rowOff>
    </xdr:to>
    <xdr:cxnSp macro="">
      <xdr:nvCxnSpPr>
        <xdr:cNvPr id="182" name="直線コネクタ 181"/>
        <xdr:cNvCxnSpPr/>
      </xdr:nvCxnSpPr>
      <xdr:spPr>
        <a:xfrm flipV="1">
          <a:off x="2908300" y="13162127"/>
          <a:ext cx="889000" cy="4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6635</xdr:rowOff>
    </xdr:from>
    <xdr:to>
      <xdr:col>4</xdr:col>
      <xdr:colOff>155575</xdr:colOff>
      <xdr:row>77</xdr:row>
      <xdr:rowOff>142272</xdr:rowOff>
    </xdr:to>
    <xdr:cxnSp macro="">
      <xdr:nvCxnSpPr>
        <xdr:cNvPr id="185" name="直線コネクタ 184"/>
        <xdr:cNvCxnSpPr/>
      </xdr:nvCxnSpPr>
      <xdr:spPr>
        <a:xfrm flipV="1">
          <a:off x="2019300" y="13208285"/>
          <a:ext cx="889000" cy="13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57386</xdr:rowOff>
    </xdr:from>
    <xdr:to>
      <xdr:col>2</xdr:col>
      <xdr:colOff>638175</xdr:colOff>
      <xdr:row>77</xdr:row>
      <xdr:rowOff>142272</xdr:rowOff>
    </xdr:to>
    <xdr:cxnSp macro="">
      <xdr:nvCxnSpPr>
        <xdr:cNvPr id="188" name="直線コネクタ 187"/>
        <xdr:cNvCxnSpPr/>
      </xdr:nvCxnSpPr>
      <xdr:spPr>
        <a:xfrm>
          <a:off x="1130300" y="13259036"/>
          <a:ext cx="8890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13824</xdr:rowOff>
    </xdr:from>
    <xdr:to>
      <xdr:col>6</xdr:col>
      <xdr:colOff>561975</xdr:colOff>
      <xdr:row>76</xdr:row>
      <xdr:rowOff>115424</xdr:rowOff>
    </xdr:to>
    <xdr:sp macro="" textlink="">
      <xdr:nvSpPr>
        <xdr:cNvPr id="198" name="円/楕円 197"/>
        <xdr:cNvSpPr/>
      </xdr:nvSpPr>
      <xdr:spPr>
        <a:xfrm>
          <a:off x="4584700" y="130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163701</xdr:rowOff>
    </xdr:from>
    <xdr:ext cx="599010" cy="259045"/>
    <xdr:sp macro="" textlink="">
      <xdr:nvSpPr>
        <xdr:cNvPr id="199" name="民生費該当値テキスト"/>
        <xdr:cNvSpPr txBox="1"/>
      </xdr:nvSpPr>
      <xdr:spPr>
        <a:xfrm>
          <a:off x="4686300" y="1302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125,941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81127</xdr:rowOff>
    </xdr:from>
    <xdr:to>
      <xdr:col>5</xdr:col>
      <xdr:colOff>409575</xdr:colOff>
      <xdr:row>77</xdr:row>
      <xdr:rowOff>11277</xdr:rowOff>
    </xdr:to>
    <xdr:sp macro="" textlink="">
      <xdr:nvSpPr>
        <xdr:cNvPr id="200" name="円/楕円 199"/>
        <xdr:cNvSpPr/>
      </xdr:nvSpPr>
      <xdr:spPr>
        <a:xfrm>
          <a:off x="37465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2404</xdr:rowOff>
    </xdr:from>
    <xdr:ext cx="599010" cy="259045"/>
    <xdr:sp macro="" textlink="">
      <xdr:nvSpPr>
        <xdr:cNvPr id="201" name="テキスト ボックス 200"/>
        <xdr:cNvSpPr txBox="1"/>
      </xdr:nvSpPr>
      <xdr:spPr>
        <a:xfrm>
          <a:off x="3497794" y="132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127285</xdr:rowOff>
    </xdr:from>
    <xdr:to>
      <xdr:col>4</xdr:col>
      <xdr:colOff>206375</xdr:colOff>
      <xdr:row>77</xdr:row>
      <xdr:rowOff>57435</xdr:rowOff>
    </xdr:to>
    <xdr:sp macro="" textlink="">
      <xdr:nvSpPr>
        <xdr:cNvPr id="202" name="円/楕円 201"/>
        <xdr:cNvSpPr/>
      </xdr:nvSpPr>
      <xdr:spPr>
        <a:xfrm>
          <a:off x="2857500" y="131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48562</xdr:rowOff>
    </xdr:from>
    <xdr:ext cx="599010" cy="259045"/>
    <xdr:sp macro="" textlink="">
      <xdr:nvSpPr>
        <xdr:cNvPr id="203" name="テキスト ボックス 202"/>
        <xdr:cNvSpPr txBox="1"/>
      </xdr:nvSpPr>
      <xdr:spPr>
        <a:xfrm>
          <a:off x="2608794" y="1325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91472</xdr:rowOff>
    </xdr:from>
    <xdr:to>
      <xdr:col>3</xdr:col>
      <xdr:colOff>3175</xdr:colOff>
      <xdr:row>78</xdr:row>
      <xdr:rowOff>21622</xdr:rowOff>
    </xdr:to>
    <xdr:sp macro="" textlink="">
      <xdr:nvSpPr>
        <xdr:cNvPr id="204" name="円/楕円 203"/>
        <xdr:cNvSpPr/>
      </xdr:nvSpPr>
      <xdr:spPr>
        <a:xfrm>
          <a:off x="1968500" y="13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12749</xdr:rowOff>
    </xdr:from>
    <xdr:ext cx="599010" cy="259045"/>
    <xdr:sp macro="" textlink="">
      <xdr:nvSpPr>
        <xdr:cNvPr id="205" name="テキスト ボックス 204"/>
        <xdr:cNvSpPr txBox="1"/>
      </xdr:nvSpPr>
      <xdr:spPr>
        <a:xfrm>
          <a:off x="1719794" y="1338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6586</xdr:rowOff>
    </xdr:from>
    <xdr:to>
      <xdr:col>1</xdr:col>
      <xdr:colOff>485775</xdr:colOff>
      <xdr:row>77</xdr:row>
      <xdr:rowOff>108186</xdr:rowOff>
    </xdr:to>
    <xdr:sp macro="" textlink="">
      <xdr:nvSpPr>
        <xdr:cNvPr id="206" name="円/楕円 205"/>
        <xdr:cNvSpPr/>
      </xdr:nvSpPr>
      <xdr:spPr>
        <a:xfrm>
          <a:off x="1079500" y="132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99313</xdr:rowOff>
    </xdr:from>
    <xdr:ext cx="599010" cy="259045"/>
    <xdr:sp macro="" textlink="">
      <xdr:nvSpPr>
        <xdr:cNvPr id="207" name="テキスト ボックス 206"/>
        <xdr:cNvSpPr txBox="1"/>
      </xdr:nvSpPr>
      <xdr:spPr>
        <a:xfrm>
          <a:off x="830794" y="133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25591</xdr:rowOff>
    </xdr:from>
    <xdr:to>
      <xdr:col>6</xdr:col>
      <xdr:colOff>511175</xdr:colOff>
      <xdr:row>97</xdr:row>
      <xdr:rowOff>101028</xdr:rowOff>
    </xdr:to>
    <xdr:cxnSp macro="">
      <xdr:nvCxnSpPr>
        <xdr:cNvPr id="237" name="直線コネクタ 236"/>
        <xdr:cNvCxnSpPr/>
      </xdr:nvCxnSpPr>
      <xdr:spPr>
        <a:xfrm flipV="1">
          <a:off x="3797300" y="16484791"/>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38"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1893</xdr:rowOff>
    </xdr:from>
    <xdr:to>
      <xdr:col>5</xdr:col>
      <xdr:colOff>358775</xdr:colOff>
      <xdr:row>97</xdr:row>
      <xdr:rowOff>101028</xdr:rowOff>
    </xdr:to>
    <xdr:cxnSp macro="">
      <xdr:nvCxnSpPr>
        <xdr:cNvPr id="240" name="直線コネクタ 239"/>
        <xdr:cNvCxnSpPr/>
      </xdr:nvCxnSpPr>
      <xdr:spPr>
        <a:xfrm>
          <a:off x="2908300" y="16632543"/>
          <a:ext cx="889000" cy="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156826</xdr:rowOff>
    </xdr:from>
    <xdr:to>
      <xdr:col>4</xdr:col>
      <xdr:colOff>155575</xdr:colOff>
      <xdr:row>97</xdr:row>
      <xdr:rowOff>1893</xdr:rowOff>
    </xdr:to>
    <xdr:cxnSp macro="">
      <xdr:nvCxnSpPr>
        <xdr:cNvPr id="243" name="直線コネクタ 242"/>
        <xdr:cNvCxnSpPr/>
      </xdr:nvCxnSpPr>
      <xdr:spPr>
        <a:xfrm>
          <a:off x="2019300" y="16616026"/>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91921</xdr:rowOff>
    </xdr:from>
    <xdr:ext cx="534377" cy="259045"/>
    <xdr:sp macro="" textlink="">
      <xdr:nvSpPr>
        <xdr:cNvPr id="245" name="テキスト ボックス 244"/>
        <xdr:cNvSpPr txBox="1"/>
      </xdr:nvSpPr>
      <xdr:spPr>
        <a:xfrm>
          <a:off x="2641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156826</xdr:rowOff>
    </xdr:from>
    <xdr:to>
      <xdr:col>2</xdr:col>
      <xdr:colOff>638175</xdr:colOff>
      <xdr:row>97</xdr:row>
      <xdr:rowOff>35688</xdr:rowOff>
    </xdr:to>
    <xdr:cxnSp macro="">
      <xdr:nvCxnSpPr>
        <xdr:cNvPr id="246" name="直線コネクタ 245"/>
        <xdr:cNvCxnSpPr/>
      </xdr:nvCxnSpPr>
      <xdr:spPr>
        <a:xfrm flipV="1">
          <a:off x="1130300" y="16616026"/>
          <a:ext cx="889000" cy="5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146241</xdr:rowOff>
    </xdr:from>
    <xdr:to>
      <xdr:col>6</xdr:col>
      <xdr:colOff>561975</xdr:colOff>
      <xdr:row>96</xdr:row>
      <xdr:rowOff>76391</xdr:rowOff>
    </xdr:to>
    <xdr:sp macro="" textlink="">
      <xdr:nvSpPr>
        <xdr:cNvPr id="256" name="円/楕円 255"/>
        <xdr:cNvSpPr/>
      </xdr:nvSpPr>
      <xdr:spPr>
        <a:xfrm>
          <a:off x="4584700" y="164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169118</xdr:rowOff>
    </xdr:from>
    <xdr:ext cx="534377" cy="259045"/>
    <xdr:sp macro="" textlink="">
      <xdr:nvSpPr>
        <xdr:cNvPr id="257" name="衛生費該当値テキスト"/>
        <xdr:cNvSpPr txBox="1"/>
      </xdr:nvSpPr>
      <xdr:spPr>
        <a:xfrm>
          <a:off x="4686300" y="162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50228</xdr:rowOff>
    </xdr:from>
    <xdr:to>
      <xdr:col>5</xdr:col>
      <xdr:colOff>409575</xdr:colOff>
      <xdr:row>97</xdr:row>
      <xdr:rowOff>151828</xdr:rowOff>
    </xdr:to>
    <xdr:sp macro="" textlink="">
      <xdr:nvSpPr>
        <xdr:cNvPr id="258" name="円/楕円 257"/>
        <xdr:cNvSpPr/>
      </xdr:nvSpPr>
      <xdr:spPr>
        <a:xfrm>
          <a:off x="3746500" y="166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142955</xdr:rowOff>
    </xdr:from>
    <xdr:ext cx="534377" cy="259045"/>
    <xdr:sp macro="" textlink="">
      <xdr:nvSpPr>
        <xdr:cNvPr id="259" name="テキスト ボックス 258"/>
        <xdr:cNvSpPr txBox="1"/>
      </xdr:nvSpPr>
      <xdr:spPr>
        <a:xfrm>
          <a:off x="3530111" y="167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122543</xdr:rowOff>
    </xdr:from>
    <xdr:to>
      <xdr:col>4</xdr:col>
      <xdr:colOff>206375</xdr:colOff>
      <xdr:row>97</xdr:row>
      <xdr:rowOff>52693</xdr:rowOff>
    </xdr:to>
    <xdr:sp macro="" textlink="">
      <xdr:nvSpPr>
        <xdr:cNvPr id="260" name="円/楕円 259"/>
        <xdr:cNvSpPr/>
      </xdr:nvSpPr>
      <xdr:spPr>
        <a:xfrm>
          <a:off x="2857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69220</xdr:rowOff>
    </xdr:from>
    <xdr:ext cx="534377" cy="259045"/>
    <xdr:sp macro="" textlink="">
      <xdr:nvSpPr>
        <xdr:cNvPr id="261" name="テキスト ボックス 260"/>
        <xdr:cNvSpPr txBox="1"/>
      </xdr:nvSpPr>
      <xdr:spPr>
        <a:xfrm>
          <a:off x="2641111" y="1635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106026</xdr:rowOff>
    </xdr:from>
    <xdr:to>
      <xdr:col>3</xdr:col>
      <xdr:colOff>3175</xdr:colOff>
      <xdr:row>97</xdr:row>
      <xdr:rowOff>36176</xdr:rowOff>
    </xdr:to>
    <xdr:sp macro="" textlink="">
      <xdr:nvSpPr>
        <xdr:cNvPr id="262" name="円/楕円 261"/>
        <xdr:cNvSpPr/>
      </xdr:nvSpPr>
      <xdr:spPr>
        <a:xfrm>
          <a:off x="1968500" y="165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52703</xdr:rowOff>
    </xdr:from>
    <xdr:ext cx="534377" cy="259045"/>
    <xdr:sp macro="" textlink="">
      <xdr:nvSpPr>
        <xdr:cNvPr id="263" name="テキスト ボックス 262"/>
        <xdr:cNvSpPr txBox="1"/>
      </xdr:nvSpPr>
      <xdr:spPr>
        <a:xfrm>
          <a:off x="1752111" y="163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156338</xdr:rowOff>
    </xdr:from>
    <xdr:to>
      <xdr:col>1</xdr:col>
      <xdr:colOff>485775</xdr:colOff>
      <xdr:row>97</xdr:row>
      <xdr:rowOff>86488</xdr:rowOff>
    </xdr:to>
    <xdr:sp macro="" textlink="">
      <xdr:nvSpPr>
        <xdr:cNvPr id="264" name="円/楕円 263"/>
        <xdr:cNvSpPr/>
      </xdr:nvSpPr>
      <xdr:spPr>
        <a:xfrm>
          <a:off x="1079500" y="166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103015</xdr:rowOff>
    </xdr:from>
    <xdr:ext cx="534377" cy="259045"/>
    <xdr:sp macro="" textlink="">
      <xdr:nvSpPr>
        <xdr:cNvPr id="265" name="テキスト ボックス 264"/>
        <xdr:cNvSpPr txBox="1"/>
      </xdr:nvSpPr>
      <xdr:spPr>
        <a:xfrm>
          <a:off x="863111" y="163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138557</xdr:rowOff>
    </xdr:from>
    <xdr:to>
      <xdr:col>15</xdr:col>
      <xdr:colOff>180975</xdr:colOff>
      <xdr:row>38</xdr:row>
      <xdr:rowOff>139654</xdr:rowOff>
    </xdr:to>
    <xdr:cxnSp macro="">
      <xdr:nvCxnSpPr>
        <xdr:cNvPr id="292" name="直線コネクタ 291"/>
        <xdr:cNvCxnSpPr/>
      </xdr:nvCxnSpPr>
      <xdr:spPr>
        <a:xfrm>
          <a:off x="9639300" y="6653657"/>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133939</xdr:rowOff>
    </xdr:from>
    <xdr:to>
      <xdr:col>14</xdr:col>
      <xdr:colOff>28575</xdr:colOff>
      <xdr:row>38</xdr:row>
      <xdr:rowOff>138557</xdr:rowOff>
    </xdr:to>
    <xdr:cxnSp macro="">
      <xdr:nvCxnSpPr>
        <xdr:cNvPr id="295" name="直線コネクタ 294"/>
        <xdr:cNvCxnSpPr/>
      </xdr:nvCxnSpPr>
      <xdr:spPr>
        <a:xfrm>
          <a:off x="8750300" y="6649039"/>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121824</xdr:rowOff>
    </xdr:from>
    <xdr:to>
      <xdr:col>12</xdr:col>
      <xdr:colOff>511175</xdr:colOff>
      <xdr:row>38</xdr:row>
      <xdr:rowOff>133939</xdr:rowOff>
    </xdr:to>
    <xdr:cxnSp macro="">
      <xdr:nvCxnSpPr>
        <xdr:cNvPr id="298" name="直線コネクタ 297"/>
        <xdr:cNvCxnSpPr/>
      </xdr:nvCxnSpPr>
      <xdr:spPr>
        <a:xfrm>
          <a:off x="7861300" y="663692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93889</xdr:rowOff>
    </xdr:from>
    <xdr:to>
      <xdr:col>11</xdr:col>
      <xdr:colOff>307975</xdr:colOff>
      <xdr:row>38</xdr:row>
      <xdr:rowOff>121824</xdr:rowOff>
    </xdr:to>
    <xdr:cxnSp macro="">
      <xdr:nvCxnSpPr>
        <xdr:cNvPr id="301" name="直線コネクタ 300"/>
        <xdr:cNvCxnSpPr/>
      </xdr:nvCxnSpPr>
      <xdr:spPr>
        <a:xfrm>
          <a:off x="6972300" y="6608989"/>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88854</xdr:rowOff>
    </xdr:from>
    <xdr:to>
      <xdr:col>15</xdr:col>
      <xdr:colOff>231775</xdr:colOff>
      <xdr:row>39</xdr:row>
      <xdr:rowOff>19004</xdr:rowOff>
    </xdr:to>
    <xdr:sp macro="" textlink="">
      <xdr:nvSpPr>
        <xdr:cNvPr id="311" name="円/楕円 310"/>
        <xdr:cNvSpPr/>
      </xdr:nvSpPr>
      <xdr:spPr>
        <a:xfrm>
          <a:off x="10426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3781</xdr:rowOff>
    </xdr:from>
    <xdr:ext cx="249299" cy="259045"/>
    <xdr:sp macro="" textlink="">
      <xdr:nvSpPr>
        <xdr:cNvPr id="312" name="労働費該当値テキスト"/>
        <xdr:cNvSpPr txBox="1"/>
      </xdr:nvSpPr>
      <xdr:spPr>
        <a:xfrm>
          <a:off x="10528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87757</xdr:rowOff>
    </xdr:from>
    <xdr:to>
      <xdr:col>14</xdr:col>
      <xdr:colOff>79375</xdr:colOff>
      <xdr:row>39</xdr:row>
      <xdr:rowOff>17907</xdr:rowOff>
    </xdr:to>
    <xdr:sp macro="" textlink="">
      <xdr:nvSpPr>
        <xdr:cNvPr id="313" name="円/楕円 312"/>
        <xdr:cNvSpPr/>
      </xdr:nvSpPr>
      <xdr:spPr>
        <a:xfrm>
          <a:off x="9588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9034</xdr:rowOff>
    </xdr:from>
    <xdr:ext cx="313932" cy="259045"/>
    <xdr:sp macro="" textlink="">
      <xdr:nvSpPr>
        <xdr:cNvPr id="314" name="テキスト ボックス 313"/>
        <xdr:cNvSpPr txBox="1"/>
      </xdr:nvSpPr>
      <xdr:spPr>
        <a:xfrm>
          <a:off x="9482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83139</xdr:rowOff>
    </xdr:from>
    <xdr:to>
      <xdr:col>12</xdr:col>
      <xdr:colOff>561975</xdr:colOff>
      <xdr:row>39</xdr:row>
      <xdr:rowOff>13289</xdr:rowOff>
    </xdr:to>
    <xdr:sp macro="" textlink="">
      <xdr:nvSpPr>
        <xdr:cNvPr id="315" name="円/楕円 314"/>
        <xdr:cNvSpPr/>
      </xdr:nvSpPr>
      <xdr:spPr>
        <a:xfrm>
          <a:off x="8699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4416</xdr:rowOff>
    </xdr:from>
    <xdr:ext cx="378565" cy="259045"/>
    <xdr:sp macro="" textlink="">
      <xdr:nvSpPr>
        <xdr:cNvPr id="316" name="テキスト ボックス 315"/>
        <xdr:cNvSpPr txBox="1"/>
      </xdr:nvSpPr>
      <xdr:spPr>
        <a:xfrm>
          <a:off x="8561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71024</xdr:rowOff>
    </xdr:from>
    <xdr:to>
      <xdr:col>11</xdr:col>
      <xdr:colOff>358775</xdr:colOff>
      <xdr:row>39</xdr:row>
      <xdr:rowOff>1174</xdr:rowOff>
    </xdr:to>
    <xdr:sp macro="" textlink="">
      <xdr:nvSpPr>
        <xdr:cNvPr id="317" name="円/楕円 316"/>
        <xdr:cNvSpPr/>
      </xdr:nvSpPr>
      <xdr:spPr>
        <a:xfrm>
          <a:off x="7810500" y="65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163751</xdr:rowOff>
    </xdr:from>
    <xdr:ext cx="378565" cy="259045"/>
    <xdr:sp macro="" textlink="">
      <xdr:nvSpPr>
        <xdr:cNvPr id="318" name="テキスト ボックス 317"/>
        <xdr:cNvSpPr txBox="1"/>
      </xdr:nvSpPr>
      <xdr:spPr>
        <a:xfrm>
          <a:off x="7672017" y="667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43089</xdr:rowOff>
    </xdr:from>
    <xdr:to>
      <xdr:col>10</xdr:col>
      <xdr:colOff>155575</xdr:colOff>
      <xdr:row>38</xdr:row>
      <xdr:rowOff>144689</xdr:rowOff>
    </xdr:to>
    <xdr:sp macro="" textlink="">
      <xdr:nvSpPr>
        <xdr:cNvPr id="319" name="円/楕円 318"/>
        <xdr:cNvSpPr/>
      </xdr:nvSpPr>
      <xdr:spPr>
        <a:xfrm>
          <a:off x="6921500" y="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135816</xdr:rowOff>
    </xdr:from>
    <xdr:ext cx="469744" cy="259045"/>
    <xdr:sp macro="" textlink="">
      <xdr:nvSpPr>
        <xdr:cNvPr id="320" name="テキスト ボックス 319"/>
        <xdr:cNvSpPr txBox="1"/>
      </xdr:nvSpPr>
      <xdr:spPr>
        <a:xfrm>
          <a:off x="6737427" y="66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64681</xdr:rowOff>
    </xdr:from>
    <xdr:to>
      <xdr:col>15</xdr:col>
      <xdr:colOff>180975</xdr:colOff>
      <xdr:row>58</xdr:row>
      <xdr:rowOff>68415</xdr:rowOff>
    </xdr:to>
    <xdr:cxnSp macro="">
      <xdr:nvCxnSpPr>
        <xdr:cNvPr id="349" name="直線コネクタ 348"/>
        <xdr:cNvCxnSpPr/>
      </xdr:nvCxnSpPr>
      <xdr:spPr>
        <a:xfrm flipV="1">
          <a:off x="9639300" y="10008781"/>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59386</xdr:rowOff>
    </xdr:from>
    <xdr:to>
      <xdr:col>14</xdr:col>
      <xdr:colOff>28575</xdr:colOff>
      <xdr:row>58</xdr:row>
      <xdr:rowOff>68415</xdr:rowOff>
    </xdr:to>
    <xdr:cxnSp macro="">
      <xdr:nvCxnSpPr>
        <xdr:cNvPr id="352" name="直線コネクタ 351"/>
        <xdr:cNvCxnSpPr/>
      </xdr:nvCxnSpPr>
      <xdr:spPr>
        <a:xfrm>
          <a:off x="8750300" y="10003486"/>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11150</xdr:rowOff>
    </xdr:from>
    <xdr:to>
      <xdr:col>12</xdr:col>
      <xdr:colOff>511175</xdr:colOff>
      <xdr:row>58</xdr:row>
      <xdr:rowOff>59386</xdr:rowOff>
    </xdr:to>
    <xdr:cxnSp macro="">
      <xdr:nvCxnSpPr>
        <xdr:cNvPr id="355" name="直線コネクタ 354"/>
        <xdr:cNvCxnSpPr/>
      </xdr:nvCxnSpPr>
      <xdr:spPr>
        <a:xfrm>
          <a:off x="7861300" y="9955250"/>
          <a:ext cx="889000" cy="4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11150</xdr:rowOff>
    </xdr:from>
    <xdr:to>
      <xdr:col>11</xdr:col>
      <xdr:colOff>307975</xdr:colOff>
      <xdr:row>58</xdr:row>
      <xdr:rowOff>43193</xdr:rowOff>
    </xdr:to>
    <xdr:cxnSp macro="">
      <xdr:nvCxnSpPr>
        <xdr:cNvPr id="358" name="直線コネクタ 357"/>
        <xdr:cNvCxnSpPr/>
      </xdr:nvCxnSpPr>
      <xdr:spPr>
        <a:xfrm flipV="1">
          <a:off x="6972300" y="9955250"/>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13881</xdr:rowOff>
    </xdr:from>
    <xdr:to>
      <xdr:col>15</xdr:col>
      <xdr:colOff>231775</xdr:colOff>
      <xdr:row>58</xdr:row>
      <xdr:rowOff>115481</xdr:rowOff>
    </xdr:to>
    <xdr:sp macro="" textlink="">
      <xdr:nvSpPr>
        <xdr:cNvPr id="368" name="円/楕円 367"/>
        <xdr:cNvSpPr/>
      </xdr:nvSpPr>
      <xdr:spPr>
        <a:xfrm>
          <a:off x="10426700" y="9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100258</xdr:rowOff>
    </xdr:from>
    <xdr:ext cx="469744" cy="259045"/>
    <xdr:sp macro="" textlink="">
      <xdr:nvSpPr>
        <xdr:cNvPr id="369" name="農林水産業費該当値テキスト"/>
        <xdr:cNvSpPr txBox="1"/>
      </xdr:nvSpPr>
      <xdr:spPr>
        <a:xfrm>
          <a:off x="10528300" y="98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17615</xdr:rowOff>
    </xdr:from>
    <xdr:to>
      <xdr:col>14</xdr:col>
      <xdr:colOff>79375</xdr:colOff>
      <xdr:row>58</xdr:row>
      <xdr:rowOff>119215</xdr:rowOff>
    </xdr:to>
    <xdr:sp macro="" textlink="">
      <xdr:nvSpPr>
        <xdr:cNvPr id="370" name="円/楕円 369"/>
        <xdr:cNvSpPr/>
      </xdr:nvSpPr>
      <xdr:spPr>
        <a:xfrm>
          <a:off x="9588500" y="99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110342</xdr:rowOff>
    </xdr:from>
    <xdr:ext cx="469744" cy="259045"/>
    <xdr:sp macro="" textlink="">
      <xdr:nvSpPr>
        <xdr:cNvPr id="371" name="テキスト ボックス 370"/>
        <xdr:cNvSpPr txBox="1"/>
      </xdr:nvSpPr>
      <xdr:spPr>
        <a:xfrm>
          <a:off x="9404427" y="1005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8586</xdr:rowOff>
    </xdr:from>
    <xdr:to>
      <xdr:col>12</xdr:col>
      <xdr:colOff>561975</xdr:colOff>
      <xdr:row>58</xdr:row>
      <xdr:rowOff>110186</xdr:rowOff>
    </xdr:to>
    <xdr:sp macro="" textlink="">
      <xdr:nvSpPr>
        <xdr:cNvPr id="372" name="円/楕円 371"/>
        <xdr:cNvSpPr/>
      </xdr:nvSpPr>
      <xdr:spPr>
        <a:xfrm>
          <a:off x="8699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101313</xdr:rowOff>
    </xdr:from>
    <xdr:ext cx="469744" cy="259045"/>
    <xdr:sp macro="" textlink="">
      <xdr:nvSpPr>
        <xdr:cNvPr id="373" name="テキスト ボックス 372"/>
        <xdr:cNvSpPr txBox="1"/>
      </xdr:nvSpPr>
      <xdr:spPr>
        <a:xfrm>
          <a:off x="8515427"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131800</xdr:rowOff>
    </xdr:from>
    <xdr:to>
      <xdr:col>11</xdr:col>
      <xdr:colOff>358775</xdr:colOff>
      <xdr:row>58</xdr:row>
      <xdr:rowOff>61950</xdr:rowOff>
    </xdr:to>
    <xdr:sp macro="" textlink="">
      <xdr:nvSpPr>
        <xdr:cNvPr id="374" name="円/楕円 373"/>
        <xdr:cNvSpPr/>
      </xdr:nvSpPr>
      <xdr:spPr>
        <a:xfrm>
          <a:off x="7810500" y="99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53077</xdr:rowOff>
    </xdr:from>
    <xdr:ext cx="469744" cy="259045"/>
    <xdr:sp macro="" textlink="">
      <xdr:nvSpPr>
        <xdr:cNvPr id="375" name="テキスト ボックス 374"/>
        <xdr:cNvSpPr txBox="1"/>
      </xdr:nvSpPr>
      <xdr:spPr>
        <a:xfrm>
          <a:off x="7626427" y="99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163843</xdr:rowOff>
    </xdr:from>
    <xdr:to>
      <xdr:col>10</xdr:col>
      <xdr:colOff>155575</xdr:colOff>
      <xdr:row>58</xdr:row>
      <xdr:rowOff>93993</xdr:rowOff>
    </xdr:to>
    <xdr:sp macro="" textlink="">
      <xdr:nvSpPr>
        <xdr:cNvPr id="376" name="円/楕円 375"/>
        <xdr:cNvSpPr/>
      </xdr:nvSpPr>
      <xdr:spPr>
        <a:xfrm>
          <a:off x="6921500" y="99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85120</xdr:rowOff>
    </xdr:from>
    <xdr:ext cx="469744" cy="259045"/>
    <xdr:sp macro="" textlink="">
      <xdr:nvSpPr>
        <xdr:cNvPr id="377" name="テキスト ボックス 376"/>
        <xdr:cNvSpPr txBox="1"/>
      </xdr:nvSpPr>
      <xdr:spPr>
        <a:xfrm>
          <a:off x="6737427" y="1002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47072</xdr:rowOff>
    </xdr:from>
    <xdr:to>
      <xdr:col>15</xdr:col>
      <xdr:colOff>180975</xdr:colOff>
      <xdr:row>78</xdr:row>
      <xdr:rowOff>61816</xdr:rowOff>
    </xdr:to>
    <xdr:cxnSp macro="">
      <xdr:nvCxnSpPr>
        <xdr:cNvPr id="404" name="直線コネクタ 403"/>
        <xdr:cNvCxnSpPr/>
      </xdr:nvCxnSpPr>
      <xdr:spPr>
        <a:xfrm flipV="1">
          <a:off x="9639300" y="13420172"/>
          <a:ext cx="8382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61816</xdr:rowOff>
    </xdr:from>
    <xdr:to>
      <xdr:col>14</xdr:col>
      <xdr:colOff>28575</xdr:colOff>
      <xdr:row>78</xdr:row>
      <xdr:rowOff>70296</xdr:rowOff>
    </xdr:to>
    <xdr:cxnSp macro="">
      <xdr:nvCxnSpPr>
        <xdr:cNvPr id="407" name="直線コネクタ 406"/>
        <xdr:cNvCxnSpPr/>
      </xdr:nvCxnSpPr>
      <xdr:spPr>
        <a:xfrm flipV="1">
          <a:off x="8750300" y="13434916"/>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68765</xdr:rowOff>
    </xdr:from>
    <xdr:to>
      <xdr:col>12</xdr:col>
      <xdr:colOff>511175</xdr:colOff>
      <xdr:row>78</xdr:row>
      <xdr:rowOff>70296</xdr:rowOff>
    </xdr:to>
    <xdr:cxnSp macro="">
      <xdr:nvCxnSpPr>
        <xdr:cNvPr id="410" name="直線コネクタ 409"/>
        <xdr:cNvCxnSpPr/>
      </xdr:nvCxnSpPr>
      <xdr:spPr>
        <a:xfrm>
          <a:off x="7861300" y="13441865"/>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37928</xdr:rowOff>
    </xdr:from>
    <xdr:to>
      <xdr:col>11</xdr:col>
      <xdr:colOff>307975</xdr:colOff>
      <xdr:row>78</xdr:row>
      <xdr:rowOff>68765</xdr:rowOff>
    </xdr:to>
    <xdr:cxnSp macro="">
      <xdr:nvCxnSpPr>
        <xdr:cNvPr id="413" name="直線コネクタ 412"/>
        <xdr:cNvCxnSpPr/>
      </xdr:nvCxnSpPr>
      <xdr:spPr>
        <a:xfrm>
          <a:off x="6972300" y="13411028"/>
          <a:ext cx="889000" cy="3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167722</xdr:rowOff>
    </xdr:from>
    <xdr:to>
      <xdr:col>15</xdr:col>
      <xdr:colOff>231775</xdr:colOff>
      <xdr:row>78</xdr:row>
      <xdr:rowOff>97872</xdr:rowOff>
    </xdr:to>
    <xdr:sp macro="" textlink="">
      <xdr:nvSpPr>
        <xdr:cNvPr id="423" name="円/楕円 422"/>
        <xdr:cNvSpPr/>
      </xdr:nvSpPr>
      <xdr:spPr>
        <a:xfrm>
          <a:off x="104267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82649</xdr:rowOff>
    </xdr:from>
    <xdr:ext cx="469744" cy="259045"/>
    <xdr:sp macro="" textlink="">
      <xdr:nvSpPr>
        <xdr:cNvPr id="424" name="商工費該当値テキスト"/>
        <xdr:cNvSpPr txBox="1"/>
      </xdr:nvSpPr>
      <xdr:spPr>
        <a:xfrm>
          <a:off x="10528300" y="1328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11016</xdr:rowOff>
    </xdr:from>
    <xdr:to>
      <xdr:col>14</xdr:col>
      <xdr:colOff>79375</xdr:colOff>
      <xdr:row>78</xdr:row>
      <xdr:rowOff>112616</xdr:rowOff>
    </xdr:to>
    <xdr:sp macro="" textlink="">
      <xdr:nvSpPr>
        <xdr:cNvPr id="425" name="円/楕円 424"/>
        <xdr:cNvSpPr/>
      </xdr:nvSpPr>
      <xdr:spPr>
        <a:xfrm>
          <a:off x="9588500" y="133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103743</xdr:rowOff>
    </xdr:from>
    <xdr:ext cx="469744" cy="259045"/>
    <xdr:sp macro="" textlink="">
      <xdr:nvSpPr>
        <xdr:cNvPr id="426" name="テキスト ボックス 425"/>
        <xdr:cNvSpPr txBox="1"/>
      </xdr:nvSpPr>
      <xdr:spPr>
        <a:xfrm>
          <a:off x="9404427" y="1347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19496</xdr:rowOff>
    </xdr:from>
    <xdr:to>
      <xdr:col>12</xdr:col>
      <xdr:colOff>561975</xdr:colOff>
      <xdr:row>78</xdr:row>
      <xdr:rowOff>121096</xdr:rowOff>
    </xdr:to>
    <xdr:sp macro="" textlink="">
      <xdr:nvSpPr>
        <xdr:cNvPr id="427" name="円/楕円 426"/>
        <xdr:cNvSpPr/>
      </xdr:nvSpPr>
      <xdr:spPr>
        <a:xfrm>
          <a:off x="8699500" y="133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112223</xdr:rowOff>
    </xdr:from>
    <xdr:ext cx="469744" cy="259045"/>
    <xdr:sp macro="" textlink="">
      <xdr:nvSpPr>
        <xdr:cNvPr id="428" name="テキスト ボックス 427"/>
        <xdr:cNvSpPr txBox="1"/>
      </xdr:nvSpPr>
      <xdr:spPr>
        <a:xfrm>
          <a:off x="8515427" y="134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17965</xdr:rowOff>
    </xdr:from>
    <xdr:to>
      <xdr:col>11</xdr:col>
      <xdr:colOff>358775</xdr:colOff>
      <xdr:row>78</xdr:row>
      <xdr:rowOff>119565</xdr:rowOff>
    </xdr:to>
    <xdr:sp macro="" textlink="">
      <xdr:nvSpPr>
        <xdr:cNvPr id="429" name="円/楕円 428"/>
        <xdr:cNvSpPr/>
      </xdr:nvSpPr>
      <xdr:spPr>
        <a:xfrm>
          <a:off x="7810500" y="133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110692</xdr:rowOff>
    </xdr:from>
    <xdr:ext cx="469744" cy="259045"/>
    <xdr:sp macro="" textlink="">
      <xdr:nvSpPr>
        <xdr:cNvPr id="430" name="テキスト ボックス 429"/>
        <xdr:cNvSpPr txBox="1"/>
      </xdr:nvSpPr>
      <xdr:spPr>
        <a:xfrm>
          <a:off x="7626427" y="1348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158578</xdr:rowOff>
    </xdr:from>
    <xdr:to>
      <xdr:col>10</xdr:col>
      <xdr:colOff>155575</xdr:colOff>
      <xdr:row>78</xdr:row>
      <xdr:rowOff>88728</xdr:rowOff>
    </xdr:to>
    <xdr:sp macro="" textlink="">
      <xdr:nvSpPr>
        <xdr:cNvPr id="431" name="円/楕円 430"/>
        <xdr:cNvSpPr/>
      </xdr:nvSpPr>
      <xdr:spPr>
        <a:xfrm>
          <a:off x="6921500" y="133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79855</xdr:rowOff>
    </xdr:from>
    <xdr:ext cx="469744" cy="259045"/>
    <xdr:sp macro="" textlink="">
      <xdr:nvSpPr>
        <xdr:cNvPr id="432" name="テキスト ボックス 431"/>
        <xdr:cNvSpPr txBox="1"/>
      </xdr:nvSpPr>
      <xdr:spPr>
        <a:xfrm>
          <a:off x="6737427" y="134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104096</xdr:rowOff>
    </xdr:from>
    <xdr:to>
      <xdr:col>15</xdr:col>
      <xdr:colOff>180975</xdr:colOff>
      <xdr:row>99</xdr:row>
      <xdr:rowOff>31781</xdr:rowOff>
    </xdr:to>
    <xdr:cxnSp macro="">
      <xdr:nvCxnSpPr>
        <xdr:cNvPr id="462" name="直線コネクタ 461"/>
        <xdr:cNvCxnSpPr/>
      </xdr:nvCxnSpPr>
      <xdr:spPr>
        <a:xfrm>
          <a:off x="9639300" y="16906196"/>
          <a:ext cx="838200" cy="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31592</xdr:rowOff>
    </xdr:from>
    <xdr:to>
      <xdr:col>14</xdr:col>
      <xdr:colOff>28575</xdr:colOff>
      <xdr:row>98</xdr:row>
      <xdr:rowOff>104096</xdr:rowOff>
    </xdr:to>
    <xdr:cxnSp macro="">
      <xdr:nvCxnSpPr>
        <xdr:cNvPr id="465" name="直線コネクタ 464"/>
        <xdr:cNvCxnSpPr/>
      </xdr:nvCxnSpPr>
      <xdr:spPr>
        <a:xfrm>
          <a:off x="8750300" y="16833692"/>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112082</xdr:rowOff>
    </xdr:from>
    <xdr:ext cx="534377" cy="259045"/>
    <xdr:sp macro="" textlink="">
      <xdr:nvSpPr>
        <xdr:cNvPr id="467" name="テキスト ボックス 466"/>
        <xdr:cNvSpPr txBox="1"/>
      </xdr:nvSpPr>
      <xdr:spPr>
        <a:xfrm>
          <a:off x="9372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121374</xdr:rowOff>
    </xdr:from>
    <xdr:to>
      <xdr:col>12</xdr:col>
      <xdr:colOff>511175</xdr:colOff>
      <xdr:row>98</xdr:row>
      <xdr:rowOff>31592</xdr:rowOff>
    </xdr:to>
    <xdr:cxnSp macro="">
      <xdr:nvCxnSpPr>
        <xdr:cNvPr id="468" name="直線コネクタ 467"/>
        <xdr:cNvCxnSpPr/>
      </xdr:nvCxnSpPr>
      <xdr:spPr>
        <a:xfrm>
          <a:off x="7861300" y="16752024"/>
          <a:ext cx="889000" cy="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82573</xdr:rowOff>
    </xdr:from>
    <xdr:ext cx="534377" cy="259045"/>
    <xdr:sp macro="" textlink="">
      <xdr:nvSpPr>
        <xdr:cNvPr id="470" name="テキスト ボックス 469"/>
        <xdr:cNvSpPr txBox="1"/>
      </xdr:nvSpPr>
      <xdr:spPr>
        <a:xfrm>
          <a:off x="8483111" y="16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34677</xdr:rowOff>
    </xdr:from>
    <xdr:to>
      <xdr:col>11</xdr:col>
      <xdr:colOff>307975</xdr:colOff>
      <xdr:row>97</xdr:row>
      <xdr:rowOff>121374</xdr:rowOff>
    </xdr:to>
    <xdr:cxnSp macro="">
      <xdr:nvCxnSpPr>
        <xdr:cNvPr id="471" name="直線コネクタ 470"/>
        <xdr:cNvCxnSpPr/>
      </xdr:nvCxnSpPr>
      <xdr:spPr>
        <a:xfrm>
          <a:off x="6972300" y="16665327"/>
          <a:ext cx="889000" cy="8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39864</xdr:rowOff>
    </xdr:from>
    <xdr:ext cx="534377" cy="259045"/>
    <xdr:sp macro="" textlink="">
      <xdr:nvSpPr>
        <xdr:cNvPr id="473" name="テキスト ボックス 472"/>
        <xdr:cNvSpPr txBox="1"/>
      </xdr:nvSpPr>
      <xdr:spPr>
        <a:xfrm>
          <a:off x="7594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18203</xdr:rowOff>
    </xdr:from>
    <xdr:ext cx="534377" cy="259045"/>
    <xdr:sp macro="" textlink="">
      <xdr:nvSpPr>
        <xdr:cNvPr id="475" name="テキスト ボックス 474"/>
        <xdr:cNvSpPr txBox="1"/>
      </xdr:nvSpPr>
      <xdr:spPr>
        <a:xfrm>
          <a:off x="6705111" y="163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152431</xdr:rowOff>
    </xdr:from>
    <xdr:to>
      <xdr:col>15</xdr:col>
      <xdr:colOff>231775</xdr:colOff>
      <xdr:row>99</xdr:row>
      <xdr:rowOff>82581</xdr:rowOff>
    </xdr:to>
    <xdr:sp macro="" textlink="">
      <xdr:nvSpPr>
        <xdr:cNvPr id="481" name="円/楕円 480"/>
        <xdr:cNvSpPr/>
      </xdr:nvSpPr>
      <xdr:spPr>
        <a:xfrm>
          <a:off x="10426700" y="169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67358</xdr:rowOff>
    </xdr:from>
    <xdr:ext cx="534377" cy="259045"/>
    <xdr:sp macro="" textlink="">
      <xdr:nvSpPr>
        <xdr:cNvPr id="482" name="土木費該当値テキスト"/>
        <xdr:cNvSpPr txBox="1"/>
      </xdr:nvSpPr>
      <xdr:spPr>
        <a:xfrm>
          <a:off x="10528300" y="168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53296</xdr:rowOff>
    </xdr:from>
    <xdr:to>
      <xdr:col>14</xdr:col>
      <xdr:colOff>79375</xdr:colOff>
      <xdr:row>98</xdr:row>
      <xdr:rowOff>154896</xdr:rowOff>
    </xdr:to>
    <xdr:sp macro="" textlink="">
      <xdr:nvSpPr>
        <xdr:cNvPr id="483" name="円/楕円 482"/>
        <xdr:cNvSpPr/>
      </xdr:nvSpPr>
      <xdr:spPr>
        <a:xfrm>
          <a:off x="9588500" y="168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146023</xdr:rowOff>
    </xdr:from>
    <xdr:ext cx="534377" cy="259045"/>
    <xdr:sp macro="" textlink="">
      <xdr:nvSpPr>
        <xdr:cNvPr id="484" name="テキスト ボックス 483"/>
        <xdr:cNvSpPr txBox="1"/>
      </xdr:nvSpPr>
      <xdr:spPr>
        <a:xfrm>
          <a:off x="9372111" y="169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152242</xdr:rowOff>
    </xdr:from>
    <xdr:to>
      <xdr:col>12</xdr:col>
      <xdr:colOff>561975</xdr:colOff>
      <xdr:row>98</xdr:row>
      <xdr:rowOff>82392</xdr:rowOff>
    </xdr:to>
    <xdr:sp macro="" textlink="">
      <xdr:nvSpPr>
        <xdr:cNvPr id="485" name="円/楕円 484"/>
        <xdr:cNvSpPr/>
      </xdr:nvSpPr>
      <xdr:spPr>
        <a:xfrm>
          <a:off x="8699500" y="167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73519</xdr:rowOff>
    </xdr:from>
    <xdr:ext cx="534377" cy="259045"/>
    <xdr:sp macro="" textlink="">
      <xdr:nvSpPr>
        <xdr:cNvPr id="486" name="テキスト ボックス 485"/>
        <xdr:cNvSpPr txBox="1"/>
      </xdr:nvSpPr>
      <xdr:spPr>
        <a:xfrm>
          <a:off x="8483111" y="168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70574</xdr:rowOff>
    </xdr:from>
    <xdr:to>
      <xdr:col>11</xdr:col>
      <xdr:colOff>358775</xdr:colOff>
      <xdr:row>98</xdr:row>
      <xdr:rowOff>724</xdr:rowOff>
    </xdr:to>
    <xdr:sp macro="" textlink="">
      <xdr:nvSpPr>
        <xdr:cNvPr id="487" name="円/楕円 486"/>
        <xdr:cNvSpPr/>
      </xdr:nvSpPr>
      <xdr:spPr>
        <a:xfrm>
          <a:off x="7810500" y="167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163301</xdr:rowOff>
    </xdr:from>
    <xdr:ext cx="534377" cy="259045"/>
    <xdr:sp macro="" textlink="">
      <xdr:nvSpPr>
        <xdr:cNvPr id="488" name="テキスト ボックス 487"/>
        <xdr:cNvSpPr txBox="1"/>
      </xdr:nvSpPr>
      <xdr:spPr>
        <a:xfrm>
          <a:off x="7594111" y="167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155327</xdr:rowOff>
    </xdr:from>
    <xdr:to>
      <xdr:col>10</xdr:col>
      <xdr:colOff>155575</xdr:colOff>
      <xdr:row>97</xdr:row>
      <xdr:rowOff>85477</xdr:rowOff>
    </xdr:to>
    <xdr:sp macro="" textlink="">
      <xdr:nvSpPr>
        <xdr:cNvPr id="489" name="円/楕円 488"/>
        <xdr:cNvSpPr/>
      </xdr:nvSpPr>
      <xdr:spPr>
        <a:xfrm>
          <a:off x="6921500" y="166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76604</xdr:rowOff>
    </xdr:from>
    <xdr:ext cx="534377" cy="259045"/>
    <xdr:sp macro="" textlink="">
      <xdr:nvSpPr>
        <xdr:cNvPr id="490" name="テキスト ボックス 489"/>
        <xdr:cNvSpPr txBox="1"/>
      </xdr:nvSpPr>
      <xdr:spPr>
        <a:xfrm>
          <a:off x="6705111" y="167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162637</xdr:rowOff>
    </xdr:from>
    <xdr:to>
      <xdr:col>23</xdr:col>
      <xdr:colOff>517525</xdr:colOff>
      <xdr:row>38</xdr:row>
      <xdr:rowOff>169685</xdr:rowOff>
    </xdr:to>
    <xdr:cxnSp macro="">
      <xdr:nvCxnSpPr>
        <xdr:cNvPr id="520" name="直線コネクタ 519"/>
        <xdr:cNvCxnSpPr/>
      </xdr:nvCxnSpPr>
      <xdr:spPr>
        <a:xfrm flipV="1">
          <a:off x="15481300" y="6677737"/>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168961</xdr:rowOff>
    </xdr:from>
    <xdr:to>
      <xdr:col>22</xdr:col>
      <xdr:colOff>365125</xdr:colOff>
      <xdr:row>38</xdr:row>
      <xdr:rowOff>169685</xdr:rowOff>
    </xdr:to>
    <xdr:cxnSp macro="">
      <xdr:nvCxnSpPr>
        <xdr:cNvPr id="523" name="直線コネクタ 522"/>
        <xdr:cNvCxnSpPr/>
      </xdr:nvCxnSpPr>
      <xdr:spPr>
        <a:xfrm>
          <a:off x="14592300" y="668406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5" name="テキスト ボックス 524"/>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154674</xdr:rowOff>
    </xdr:from>
    <xdr:to>
      <xdr:col>21</xdr:col>
      <xdr:colOff>161925</xdr:colOff>
      <xdr:row>38</xdr:row>
      <xdr:rowOff>168961</xdr:rowOff>
    </xdr:to>
    <xdr:cxnSp macro="">
      <xdr:nvCxnSpPr>
        <xdr:cNvPr id="526" name="直線コネクタ 525"/>
        <xdr:cNvCxnSpPr/>
      </xdr:nvCxnSpPr>
      <xdr:spPr>
        <a:xfrm>
          <a:off x="13703300" y="666977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8" name="テキスト ボックス 527"/>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150368</xdr:rowOff>
    </xdr:from>
    <xdr:to>
      <xdr:col>19</xdr:col>
      <xdr:colOff>644525</xdr:colOff>
      <xdr:row>38</xdr:row>
      <xdr:rowOff>154674</xdr:rowOff>
    </xdr:to>
    <xdr:cxnSp macro="">
      <xdr:nvCxnSpPr>
        <xdr:cNvPr id="529" name="直線コネクタ 528"/>
        <xdr:cNvCxnSpPr/>
      </xdr:nvCxnSpPr>
      <xdr:spPr>
        <a:xfrm>
          <a:off x="12814300" y="6665468"/>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1" name="テキスト ボックス 530"/>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3" name="テキスト ボックス 532"/>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111837</xdr:rowOff>
    </xdr:from>
    <xdr:to>
      <xdr:col>23</xdr:col>
      <xdr:colOff>568325</xdr:colOff>
      <xdr:row>39</xdr:row>
      <xdr:rowOff>41987</xdr:rowOff>
    </xdr:to>
    <xdr:sp macro="" textlink="">
      <xdr:nvSpPr>
        <xdr:cNvPr id="539" name="円/楕円 538"/>
        <xdr:cNvSpPr/>
      </xdr:nvSpPr>
      <xdr:spPr>
        <a:xfrm>
          <a:off x="16268700" y="66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26764</xdr:rowOff>
    </xdr:from>
    <xdr:ext cx="534377" cy="259045"/>
    <xdr:sp macro="" textlink="">
      <xdr:nvSpPr>
        <xdr:cNvPr id="540" name="消防費該当値テキスト"/>
        <xdr:cNvSpPr txBox="1"/>
      </xdr:nvSpPr>
      <xdr:spPr>
        <a:xfrm>
          <a:off x="16370300" y="65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118885</xdr:rowOff>
    </xdr:from>
    <xdr:to>
      <xdr:col>22</xdr:col>
      <xdr:colOff>415925</xdr:colOff>
      <xdr:row>39</xdr:row>
      <xdr:rowOff>49035</xdr:rowOff>
    </xdr:to>
    <xdr:sp macro="" textlink="">
      <xdr:nvSpPr>
        <xdr:cNvPr id="541" name="円/楕円 540"/>
        <xdr:cNvSpPr/>
      </xdr:nvSpPr>
      <xdr:spPr>
        <a:xfrm>
          <a:off x="15430500" y="66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40162</xdr:rowOff>
    </xdr:from>
    <xdr:ext cx="534377" cy="259045"/>
    <xdr:sp macro="" textlink="">
      <xdr:nvSpPr>
        <xdr:cNvPr id="542" name="テキスト ボックス 541"/>
        <xdr:cNvSpPr txBox="1"/>
      </xdr:nvSpPr>
      <xdr:spPr>
        <a:xfrm>
          <a:off x="15214111" y="67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118161</xdr:rowOff>
    </xdr:from>
    <xdr:to>
      <xdr:col>21</xdr:col>
      <xdr:colOff>212725</xdr:colOff>
      <xdr:row>39</xdr:row>
      <xdr:rowOff>48311</xdr:rowOff>
    </xdr:to>
    <xdr:sp macro="" textlink="">
      <xdr:nvSpPr>
        <xdr:cNvPr id="543" name="円/楕円 542"/>
        <xdr:cNvSpPr/>
      </xdr:nvSpPr>
      <xdr:spPr>
        <a:xfrm>
          <a:off x="14541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39438</xdr:rowOff>
    </xdr:from>
    <xdr:ext cx="534377" cy="259045"/>
    <xdr:sp macro="" textlink="">
      <xdr:nvSpPr>
        <xdr:cNvPr id="544" name="テキスト ボックス 543"/>
        <xdr:cNvSpPr txBox="1"/>
      </xdr:nvSpPr>
      <xdr:spPr>
        <a:xfrm>
          <a:off x="14325111" y="672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103874</xdr:rowOff>
    </xdr:from>
    <xdr:to>
      <xdr:col>20</xdr:col>
      <xdr:colOff>9525</xdr:colOff>
      <xdr:row>39</xdr:row>
      <xdr:rowOff>34024</xdr:rowOff>
    </xdr:to>
    <xdr:sp macro="" textlink="">
      <xdr:nvSpPr>
        <xdr:cNvPr id="545" name="円/楕円 544"/>
        <xdr:cNvSpPr/>
      </xdr:nvSpPr>
      <xdr:spPr>
        <a:xfrm>
          <a:off x="13652500" y="66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25151</xdr:rowOff>
    </xdr:from>
    <xdr:ext cx="534377" cy="259045"/>
    <xdr:sp macro="" textlink="">
      <xdr:nvSpPr>
        <xdr:cNvPr id="546" name="テキスト ボックス 545"/>
        <xdr:cNvSpPr txBox="1"/>
      </xdr:nvSpPr>
      <xdr:spPr>
        <a:xfrm>
          <a:off x="13436111" y="67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99568</xdr:rowOff>
    </xdr:from>
    <xdr:to>
      <xdr:col>18</xdr:col>
      <xdr:colOff>492125</xdr:colOff>
      <xdr:row>39</xdr:row>
      <xdr:rowOff>29718</xdr:rowOff>
    </xdr:to>
    <xdr:sp macro="" textlink="">
      <xdr:nvSpPr>
        <xdr:cNvPr id="547" name="円/楕円 546"/>
        <xdr:cNvSpPr/>
      </xdr:nvSpPr>
      <xdr:spPr>
        <a:xfrm>
          <a:off x="12763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20845</xdr:rowOff>
    </xdr:from>
    <xdr:ext cx="534377" cy="259045"/>
    <xdr:sp macro="" textlink="">
      <xdr:nvSpPr>
        <xdr:cNvPr id="548" name="テキスト ボックス 547"/>
        <xdr:cNvSpPr txBox="1"/>
      </xdr:nvSpPr>
      <xdr:spPr>
        <a:xfrm>
          <a:off x="12547111" y="670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82283</xdr:rowOff>
    </xdr:from>
    <xdr:to>
      <xdr:col>23</xdr:col>
      <xdr:colOff>517525</xdr:colOff>
      <xdr:row>58</xdr:row>
      <xdr:rowOff>57727</xdr:rowOff>
    </xdr:to>
    <xdr:cxnSp macro="">
      <xdr:nvCxnSpPr>
        <xdr:cNvPr id="578" name="直線コネクタ 577"/>
        <xdr:cNvCxnSpPr/>
      </xdr:nvCxnSpPr>
      <xdr:spPr>
        <a:xfrm>
          <a:off x="15481300" y="9854933"/>
          <a:ext cx="838200" cy="1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82283</xdr:rowOff>
    </xdr:from>
    <xdr:to>
      <xdr:col>22</xdr:col>
      <xdr:colOff>365125</xdr:colOff>
      <xdr:row>57</xdr:row>
      <xdr:rowOff>107810</xdr:rowOff>
    </xdr:to>
    <xdr:cxnSp macro="">
      <xdr:nvCxnSpPr>
        <xdr:cNvPr id="581" name="直線コネクタ 580"/>
        <xdr:cNvCxnSpPr/>
      </xdr:nvCxnSpPr>
      <xdr:spPr>
        <a:xfrm flipV="1">
          <a:off x="14592300" y="9854933"/>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107810</xdr:rowOff>
    </xdr:from>
    <xdr:to>
      <xdr:col>21</xdr:col>
      <xdr:colOff>161925</xdr:colOff>
      <xdr:row>58</xdr:row>
      <xdr:rowOff>13665</xdr:rowOff>
    </xdr:to>
    <xdr:cxnSp macro="">
      <xdr:nvCxnSpPr>
        <xdr:cNvPr id="584" name="直線コネクタ 583"/>
        <xdr:cNvCxnSpPr/>
      </xdr:nvCxnSpPr>
      <xdr:spPr>
        <a:xfrm flipV="1">
          <a:off x="13703300" y="9880460"/>
          <a:ext cx="889000" cy="7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13665</xdr:rowOff>
    </xdr:from>
    <xdr:to>
      <xdr:col>19</xdr:col>
      <xdr:colOff>644525</xdr:colOff>
      <xdr:row>58</xdr:row>
      <xdr:rowOff>47403</xdr:rowOff>
    </xdr:to>
    <xdr:cxnSp macro="">
      <xdr:nvCxnSpPr>
        <xdr:cNvPr id="587" name="直線コネクタ 586"/>
        <xdr:cNvCxnSpPr/>
      </xdr:nvCxnSpPr>
      <xdr:spPr>
        <a:xfrm flipV="1">
          <a:off x="12814300" y="9957765"/>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1" name="テキスト ボックス 590"/>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6927</xdr:rowOff>
    </xdr:from>
    <xdr:to>
      <xdr:col>23</xdr:col>
      <xdr:colOff>568325</xdr:colOff>
      <xdr:row>58</xdr:row>
      <xdr:rowOff>108527</xdr:rowOff>
    </xdr:to>
    <xdr:sp macro="" textlink="">
      <xdr:nvSpPr>
        <xdr:cNvPr id="597" name="円/楕円 596"/>
        <xdr:cNvSpPr/>
      </xdr:nvSpPr>
      <xdr:spPr>
        <a:xfrm>
          <a:off x="16268700" y="99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93304</xdr:rowOff>
    </xdr:from>
    <xdr:ext cx="534377" cy="259045"/>
    <xdr:sp macro="" textlink="">
      <xdr:nvSpPr>
        <xdr:cNvPr id="598" name="教育費該当値テキスト"/>
        <xdr:cNvSpPr txBox="1"/>
      </xdr:nvSpPr>
      <xdr:spPr>
        <a:xfrm>
          <a:off x="16370300" y="98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31483</xdr:rowOff>
    </xdr:from>
    <xdr:to>
      <xdr:col>22</xdr:col>
      <xdr:colOff>415925</xdr:colOff>
      <xdr:row>57</xdr:row>
      <xdr:rowOff>133083</xdr:rowOff>
    </xdr:to>
    <xdr:sp macro="" textlink="">
      <xdr:nvSpPr>
        <xdr:cNvPr id="599" name="円/楕円 598"/>
        <xdr:cNvSpPr/>
      </xdr:nvSpPr>
      <xdr:spPr>
        <a:xfrm>
          <a:off x="15430500" y="98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124210</xdr:rowOff>
    </xdr:from>
    <xdr:ext cx="534377" cy="259045"/>
    <xdr:sp macro="" textlink="">
      <xdr:nvSpPr>
        <xdr:cNvPr id="600" name="テキスト ボックス 599"/>
        <xdr:cNvSpPr txBox="1"/>
      </xdr:nvSpPr>
      <xdr:spPr>
        <a:xfrm>
          <a:off x="15214111" y="98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57010</xdr:rowOff>
    </xdr:from>
    <xdr:to>
      <xdr:col>21</xdr:col>
      <xdr:colOff>212725</xdr:colOff>
      <xdr:row>57</xdr:row>
      <xdr:rowOff>158610</xdr:rowOff>
    </xdr:to>
    <xdr:sp macro="" textlink="">
      <xdr:nvSpPr>
        <xdr:cNvPr id="601" name="円/楕円 600"/>
        <xdr:cNvSpPr/>
      </xdr:nvSpPr>
      <xdr:spPr>
        <a:xfrm>
          <a:off x="14541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149737</xdr:rowOff>
    </xdr:from>
    <xdr:ext cx="534377" cy="259045"/>
    <xdr:sp macro="" textlink="">
      <xdr:nvSpPr>
        <xdr:cNvPr id="602" name="テキスト ボックス 601"/>
        <xdr:cNvSpPr txBox="1"/>
      </xdr:nvSpPr>
      <xdr:spPr>
        <a:xfrm>
          <a:off x="14325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134315</xdr:rowOff>
    </xdr:from>
    <xdr:to>
      <xdr:col>20</xdr:col>
      <xdr:colOff>9525</xdr:colOff>
      <xdr:row>58</xdr:row>
      <xdr:rowOff>64465</xdr:rowOff>
    </xdr:to>
    <xdr:sp macro="" textlink="">
      <xdr:nvSpPr>
        <xdr:cNvPr id="603" name="円/楕円 602"/>
        <xdr:cNvSpPr/>
      </xdr:nvSpPr>
      <xdr:spPr>
        <a:xfrm>
          <a:off x="13652500" y="9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55592</xdr:rowOff>
    </xdr:from>
    <xdr:ext cx="534377" cy="259045"/>
    <xdr:sp macro="" textlink="">
      <xdr:nvSpPr>
        <xdr:cNvPr id="604" name="テキスト ボックス 603"/>
        <xdr:cNvSpPr txBox="1"/>
      </xdr:nvSpPr>
      <xdr:spPr>
        <a:xfrm>
          <a:off x="13436111" y="99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168053</xdr:rowOff>
    </xdr:from>
    <xdr:to>
      <xdr:col>18</xdr:col>
      <xdr:colOff>492125</xdr:colOff>
      <xdr:row>58</xdr:row>
      <xdr:rowOff>98203</xdr:rowOff>
    </xdr:to>
    <xdr:sp macro="" textlink="">
      <xdr:nvSpPr>
        <xdr:cNvPr id="605" name="円/楕円 604"/>
        <xdr:cNvSpPr/>
      </xdr:nvSpPr>
      <xdr:spPr>
        <a:xfrm>
          <a:off x="12763500" y="99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89330</xdr:rowOff>
    </xdr:from>
    <xdr:ext cx="534377" cy="259045"/>
    <xdr:sp macro="" textlink="">
      <xdr:nvSpPr>
        <xdr:cNvPr id="606" name="テキスト ボックス 605"/>
        <xdr:cNvSpPr txBox="1"/>
      </xdr:nvSpPr>
      <xdr:spPr>
        <a:xfrm>
          <a:off x="12547111" y="100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249299" cy="259045"/>
    <xdr:sp macro="" textlink="">
      <xdr:nvSpPr>
        <xdr:cNvPr id="655" name="災害復旧費該当値テキスト"/>
        <xdr:cNvSpPr txBox="1"/>
      </xdr:nvSpPr>
      <xdr:spPr>
        <a:xfrm>
          <a:off x="16370300" y="134616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67968</xdr:rowOff>
    </xdr:from>
    <xdr:to>
      <xdr:col>23</xdr:col>
      <xdr:colOff>517525</xdr:colOff>
      <xdr:row>97</xdr:row>
      <xdr:rowOff>79318</xdr:rowOff>
    </xdr:to>
    <xdr:cxnSp macro="">
      <xdr:nvCxnSpPr>
        <xdr:cNvPr id="694" name="直線コネクタ 693"/>
        <xdr:cNvCxnSpPr/>
      </xdr:nvCxnSpPr>
      <xdr:spPr>
        <a:xfrm flipV="1">
          <a:off x="15481300" y="16698618"/>
          <a:ext cx="8382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85079</xdr:rowOff>
    </xdr:from>
    <xdr:ext cx="534377" cy="259045"/>
    <xdr:sp macro="" textlink="">
      <xdr:nvSpPr>
        <xdr:cNvPr id="695" name="公債費平均値テキスト"/>
        <xdr:cNvSpPr txBox="1"/>
      </xdr:nvSpPr>
      <xdr:spPr>
        <a:xfrm>
          <a:off x="16370300" y="16201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79318</xdr:rowOff>
    </xdr:from>
    <xdr:to>
      <xdr:col>22</xdr:col>
      <xdr:colOff>365125</xdr:colOff>
      <xdr:row>97</xdr:row>
      <xdr:rowOff>92739</xdr:rowOff>
    </xdr:to>
    <xdr:cxnSp macro="">
      <xdr:nvCxnSpPr>
        <xdr:cNvPr id="697" name="直線コネクタ 696"/>
        <xdr:cNvCxnSpPr/>
      </xdr:nvCxnSpPr>
      <xdr:spPr>
        <a:xfrm flipV="1">
          <a:off x="14592300" y="16709968"/>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99" name="テキスト ボックス 698"/>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92739</xdr:rowOff>
    </xdr:from>
    <xdr:to>
      <xdr:col>21</xdr:col>
      <xdr:colOff>161925</xdr:colOff>
      <xdr:row>97</xdr:row>
      <xdr:rowOff>107745</xdr:rowOff>
    </xdr:to>
    <xdr:cxnSp macro="">
      <xdr:nvCxnSpPr>
        <xdr:cNvPr id="700" name="直線コネクタ 699"/>
        <xdr:cNvCxnSpPr/>
      </xdr:nvCxnSpPr>
      <xdr:spPr>
        <a:xfrm flipV="1">
          <a:off x="13703300" y="16723389"/>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702" name="テキスト ボックス 701"/>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106373</xdr:rowOff>
    </xdr:from>
    <xdr:to>
      <xdr:col>19</xdr:col>
      <xdr:colOff>644525</xdr:colOff>
      <xdr:row>97</xdr:row>
      <xdr:rowOff>107745</xdr:rowOff>
    </xdr:to>
    <xdr:cxnSp macro="">
      <xdr:nvCxnSpPr>
        <xdr:cNvPr id="703" name="直線コネクタ 702"/>
        <xdr:cNvCxnSpPr/>
      </xdr:nvCxnSpPr>
      <xdr:spPr>
        <a:xfrm>
          <a:off x="12814300" y="1673702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705" name="テキスト ボックス 704"/>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707" name="テキスト ボックス 706"/>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17168</xdr:rowOff>
    </xdr:from>
    <xdr:to>
      <xdr:col>23</xdr:col>
      <xdr:colOff>568325</xdr:colOff>
      <xdr:row>97</xdr:row>
      <xdr:rowOff>118768</xdr:rowOff>
    </xdr:to>
    <xdr:sp macro="" textlink="">
      <xdr:nvSpPr>
        <xdr:cNvPr id="713" name="円/楕円 712"/>
        <xdr:cNvSpPr/>
      </xdr:nvSpPr>
      <xdr:spPr>
        <a:xfrm>
          <a:off x="16268700" y="166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167045</xdr:rowOff>
    </xdr:from>
    <xdr:ext cx="534377" cy="259045"/>
    <xdr:sp macro="" textlink="">
      <xdr:nvSpPr>
        <xdr:cNvPr id="714" name="公債費該当値テキスト"/>
        <xdr:cNvSpPr txBox="1"/>
      </xdr:nvSpPr>
      <xdr:spPr>
        <a:xfrm>
          <a:off x="16370300" y="166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28518</xdr:rowOff>
    </xdr:from>
    <xdr:to>
      <xdr:col>22</xdr:col>
      <xdr:colOff>415925</xdr:colOff>
      <xdr:row>97</xdr:row>
      <xdr:rowOff>130118</xdr:rowOff>
    </xdr:to>
    <xdr:sp macro="" textlink="">
      <xdr:nvSpPr>
        <xdr:cNvPr id="715" name="円/楕円 714"/>
        <xdr:cNvSpPr/>
      </xdr:nvSpPr>
      <xdr:spPr>
        <a:xfrm>
          <a:off x="15430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121245</xdr:rowOff>
    </xdr:from>
    <xdr:ext cx="534377" cy="259045"/>
    <xdr:sp macro="" textlink="">
      <xdr:nvSpPr>
        <xdr:cNvPr id="716" name="テキスト ボックス 715"/>
        <xdr:cNvSpPr txBox="1"/>
      </xdr:nvSpPr>
      <xdr:spPr>
        <a:xfrm>
          <a:off x="15214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41939</xdr:rowOff>
    </xdr:from>
    <xdr:to>
      <xdr:col>21</xdr:col>
      <xdr:colOff>212725</xdr:colOff>
      <xdr:row>97</xdr:row>
      <xdr:rowOff>143539</xdr:rowOff>
    </xdr:to>
    <xdr:sp macro="" textlink="">
      <xdr:nvSpPr>
        <xdr:cNvPr id="717" name="円/楕円 716"/>
        <xdr:cNvSpPr/>
      </xdr:nvSpPr>
      <xdr:spPr>
        <a:xfrm>
          <a:off x="14541500" y="166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134666</xdr:rowOff>
    </xdr:from>
    <xdr:ext cx="534377" cy="259045"/>
    <xdr:sp macro="" textlink="">
      <xdr:nvSpPr>
        <xdr:cNvPr id="718" name="テキスト ボックス 717"/>
        <xdr:cNvSpPr txBox="1"/>
      </xdr:nvSpPr>
      <xdr:spPr>
        <a:xfrm>
          <a:off x="14325111" y="1676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56945</xdr:rowOff>
    </xdr:from>
    <xdr:to>
      <xdr:col>20</xdr:col>
      <xdr:colOff>9525</xdr:colOff>
      <xdr:row>97</xdr:row>
      <xdr:rowOff>158545</xdr:rowOff>
    </xdr:to>
    <xdr:sp macro="" textlink="">
      <xdr:nvSpPr>
        <xdr:cNvPr id="719" name="円/楕円 718"/>
        <xdr:cNvSpPr/>
      </xdr:nvSpPr>
      <xdr:spPr>
        <a:xfrm>
          <a:off x="13652500" y="166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149672</xdr:rowOff>
    </xdr:from>
    <xdr:ext cx="534377" cy="259045"/>
    <xdr:sp macro="" textlink="">
      <xdr:nvSpPr>
        <xdr:cNvPr id="720" name="テキスト ボックス 719"/>
        <xdr:cNvSpPr txBox="1"/>
      </xdr:nvSpPr>
      <xdr:spPr>
        <a:xfrm>
          <a:off x="13436111" y="167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55573</xdr:rowOff>
    </xdr:from>
    <xdr:to>
      <xdr:col>18</xdr:col>
      <xdr:colOff>492125</xdr:colOff>
      <xdr:row>97</xdr:row>
      <xdr:rowOff>157173</xdr:rowOff>
    </xdr:to>
    <xdr:sp macro="" textlink="">
      <xdr:nvSpPr>
        <xdr:cNvPr id="721" name="円/楕円 720"/>
        <xdr:cNvSpPr/>
      </xdr:nvSpPr>
      <xdr:spPr>
        <a:xfrm>
          <a:off x="12763500" y="166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148300</xdr:rowOff>
    </xdr:from>
    <xdr:ext cx="534377" cy="259045"/>
    <xdr:sp macro="" textlink="">
      <xdr:nvSpPr>
        <xdr:cNvPr id="722" name="テキスト ボックス 721"/>
        <xdr:cNvSpPr txBox="1"/>
      </xdr:nvSpPr>
      <xdr:spPr>
        <a:xfrm>
          <a:off x="12547111" y="16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4" name="テキスト ボックス 763"/>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総務費については、後年度の公債費増加の財源を確保するため減債基金へ積極的に積み立てを行ったが、財政調整基金へ積み立てる予定の積立金の一部を市民病院経営安定化の財源として病院事業支出金へ組替えたことにより減額となった。教育費については、非構造部材耐震改修工事が市内「５小学校及び２中学校→１小学校」と減ったことに加え、前年度中学校校舎屋上防水工事、小学校トイレ改修工事を含むその他小中学校施設整備費の減により減額となった。</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類似団体内平均値を上回っている衛生費については、市民病院の経営安定化等に要した病院事業会計への支出金の増、東溝口一般廃棄物最終処分場造成工事による増という当該年度限りの特殊事情が含まれており、</a:t>
          </a:r>
          <a:r>
            <a:rPr lang="ja-JP" altLang="en-US" sz="1300">
              <a:solidFill>
                <a:schemeClr val="dk1"/>
              </a:solidFill>
              <a:effectLst/>
              <a:latin typeface="+mn-lt"/>
              <a:ea typeface="+mn-ea"/>
              <a:cs typeface="+mn-cs"/>
            </a:rPr>
            <a:t>後年度</a:t>
          </a:r>
          <a:r>
            <a:rPr lang="ja-JP" altLang="ja-JP" sz="1300">
              <a:solidFill>
                <a:schemeClr val="dk1"/>
              </a:solidFill>
              <a:effectLst/>
              <a:latin typeface="+mn-lt"/>
              <a:ea typeface="+mn-ea"/>
              <a:cs typeface="+mn-cs"/>
            </a:rPr>
            <a:t>は同平均値と近い数値で推移するものと考える。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土木費については、近年の社会保障経費や後年度の公債費の増加を理由に抑制してきたことで、結果的に同平均値の半分以下で推移している。今後は土木費における同平均値との乖離を改善していくためにも、各事業の分析、評価、選択及び集中などを積極的に進めるとともに、自主財源確保の強化に取り組んで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本市における実質収支は前年度と同様に黒字となっているが、</a:t>
          </a:r>
          <a:r>
            <a:rPr lang="ja-JP" altLang="en-US" sz="1100" b="0" i="0" baseline="0">
              <a:solidFill>
                <a:schemeClr val="dk1"/>
              </a:solidFill>
              <a:effectLst/>
              <a:latin typeface="+mn-lt"/>
              <a:ea typeface="+mn-ea"/>
              <a:cs typeface="+mn-cs"/>
            </a:rPr>
            <a:t>実質単年度収支は赤字となった。これは、病院事業会計への支出金の増加に伴い、財政調整基金への積立金が減少したためである。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一般財源の確保が</a:t>
          </a:r>
          <a:r>
            <a:rPr lang="ja-JP" altLang="en-US" sz="1100" b="0" i="0" baseline="0">
              <a:solidFill>
                <a:schemeClr val="dk1"/>
              </a:solidFill>
              <a:effectLst/>
              <a:latin typeface="+mn-lt"/>
              <a:ea typeface="+mn-ea"/>
              <a:cs typeface="+mn-cs"/>
            </a:rPr>
            <a:t>いっそう</a:t>
          </a:r>
          <a:r>
            <a:rPr lang="ja-JP" altLang="ja-JP" sz="1100" b="0" i="0" baseline="0">
              <a:solidFill>
                <a:schemeClr val="dk1"/>
              </a:solidFill>
              <a:effectLst/>
              <a:latin typeface="+mn-lt"/>
              <a:ea typeface="+mn-ea"/>
              <a:cs typeface="+mn-cs"/>
            </a:rPr>
            <a:t>厳しい状況となることが予想される</a:t>
          </a:r>
          <a:r>
            <a:rPr lang="ja-JP" altLang="en-US" sz="1100" b="0" i="0" baseline="0">
              <a:solidFill>
                <a:schemeClr val="dk1"/>
              </a:solidFill>
              <a:effectLst/>
              <a:latin typeface="+mn-lt"/>
              <a:ea typeface="+mn-ea"/>
              <a:cs typeface="+mn-cs"/>
            </a:rPr>
            <a:t>ことから、市税をはじめとする自主財源確保の強化に努め、</a:t>
          </a:r>
          <a:r>
            <a:rPr lang="ja-JP" altLang="ja-JP" sz="1100" b="0" i="0" baseline="0">
              <a:solidFill>
                <a:schemeClr val="dk1"/>
              </a:solidFill>
              <a:effectLst/>
              <a:latin typeface="+mn-lt"/>
              <a:ea typeface="+mn-ea"/>
              <a:cs typeface="+mn-cs"/>
            </a:rPr>
            <a:t>財政調整基金を始めとする各種基金の運用を考慮した財政運営を行う必要がある。</a:t>
          </a:r>
          <a:endParaRPr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連結実質赤字比率については、全会計において黒字であり赤字比率はない。</a:t>
          </a:r>
          <a:endParaRPr lang="ja-JP" altLang="ja-JP" sz="1400">
            <a:effectLst/>
          </a:endParaRPr>
        </a:p>
        <a:p>
          <a:pPr rtl="0"/>
          <a:r>
            <a:rPr lang="ja-JP" altLang="ja-JP" sz="1100" b="0" i="0" baseline="0">
              <a:solidFill>
                <a:schemeClr val="dk1"/>
              </a:solidFill>
              <a:effectLst/>
              <a:latin typeface="+mn-lt"/>
              <a:ea typeface="+mn-ea"/>
              <a:cs typeface="+mn-cs"/>
            </a:rPr>
            <a:t>　しかしながら、国民健康保険事業や病院事業については、一般会計からの基準外繰出を行うことにより、現在の水準を維持しているため、今後も経費の削減・各事業の歳入の適正化を図りながら、財政運営を行う必要がある。</a:t>
          </a:r>
          <a:endParaRPr lang="ja-JP" altLang="ja-JP" sz="1400">
            <a:effectLst/>
          </a:endParaRPr>
        </a:p>
        <a:p>
          <a:pPr rtl="0"/>
          <a:r>
            <a:rPr lang="ja-JP" altLang="ja-JP" sz="1100" b="0" i="0" baseline="0">
              <a:solidFill>
                <a:schemeClr val="dk1"/>
              </a:solidFill>
              <a:effectLst/>
              <a:latin typeface="+mn-lt"/>
              <a:ea typeface="+mn-ea"/>
              <a:cs typeface="+mn-cs"/>
            </a:rPr>
            <a:t>　また、一般会計についても今後は、普通交付税を含めた一般財源の確保が厳しい状況となることが予想されるため、財政調整基金を始めとする各種基金の運用を考慮した財政運営を行う必要がある。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27907593</v>
      </c>
      <c r="BO4" s="409"/>
      <c r="BP4" s="409"/>
      <c r="BQ4" s="409"/>
      <c r="BR4" s="409"/>
      <c r="BS4" s="409"/>
      <c r="BT4" s="409"/>
      <c r="BU4" s="410"/>
      <c r="BV4" s="408">
        <v>27570572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5.9</v>
      </c>
      <c r="CU4" s="586"/>
      <c r="CV4" s="586"/>
      <c r="CW4" s="586"/>
      <c r="CX4" s="586"/>
      <c r="CY4" s="586"/>
      <c r="CZ4" s="586"/>
      <c r="DA4" s="587"/>
      <c r="DB4" s="585">
        <v>6.7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26783698</v>
      </c>
      <c r="BO5" s="414"/>
      <c r="BP5" s="414"/>
      <c r="BQ5" s="414"/>
      <c r="BR5" s="414"/>
      <c r="BS5" s="414"/>
      <c r="BT5" s="414"/>
      <c r="BU5" s="415"/>
      <c r="BV5" s="413">
        <v>26388384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87.1</v>
      </c>
      <c r="CU5" s="384"/>
      <c r="CV5" s="384"/>
      <c r="CW5" s="384"/>
      <c r="CX5" s="384"/>
      <c r="CY5" s="384"/>
      <c r="CZ5" s="384"/>
      <c r="DA5" s="385"/>
      <c r="DB5" s="383">
        <v>86.7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1123895</v>
      </c>
      <c r="BO6" s="414"/>
      <c r="BP6" s="414"/>
      <c r="BQ6" s="414"/>
      <c r="BR6" s="414"/>
      <c r="BS6" s="414"/>
      <c r="BT6" s="414"/>
      <c r="BU6" s="415"/>
      <c r="BV6" s="413">
        <v>1182188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93.8</v>
      </c>
      <c r="CU6" s="560"/>
      <c r="CV6" s="560"/>
      <c r="CW6" s="560"/>
      <c r="CX6" s="560"/>
      <c r="CY6" s="560"/>
      <c r="CZ6" s="560"/>
      <c r="DA6" s="561"/>
      <c r="DB6" s="559">
        <v>95.4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99196</v>
      </c>
      <c r="BO7" s="414"/>
      <c r="BP7" s="414"/>
      <c r="BQ7" s="414"/>
      <c r="BR7" s="414"/>
      <c r="BS7" s="414"/>
      <c r="BT7" s="414"/>
      <c r="BU7" s="415"/>
      <c r="BV7" s="413">
        <v>31112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17508317</v>
      </c>
      <c r="CU7" s="414"/>
      <c r="CV7" s="414"/>
      <c r="CW7" s="414"/>
      <c r="CX7" s="414"/>
      <c r="CY7" s="414"/>
      <c r="CZ7" s="414"/>
      <c r="DA7" s="415"/>
      <c r="DB7" s="413">
        <v>17262233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1024699</v>
      </c>
      <c r="BO8" s="414"/>
      <c r="BP8" s="414"/>
      <c r="BQ8" s="414"/>
      <c r="BR8" s="414"/>
      <c r="BS8" s="414"/>
      <c r="BT8" s="414"/>
      <c r="BU8" s="415"/>
      <c r="BV8" s="413">
        <v>1151076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0.78</v>
      </c>
      <c r="CU8" s="523"/>
      <c r="CV8" s="523"/>
      <c r="CW8" s="523"/>
      <c r="CX8" s="523"/>
      <c r="CY8" s="523"/>
      <c r="CZ8" s="523"/>
      <c r="DA8" s="524"/>
      <c r="DB8" s="522">
        <v>0.78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86898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-126377</v>
      </c>
      <c r="BO9" s="414"/>
      <c r="BP9" s="414"/>
      <c r="BQ9" s="414"/>
      <c r="BR9" s="414"/>
      <c r="BS9" s="414"/>
      <c r="BT9" s="414"/>
      <c r="BU9" s="415"/>
      <c r="BV9" s="413">
        <v>20791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9.8000000000000007</v>
      </c>
      <c r="CU9" s="384"/>
      <c r="CV9" s="384"/>
      <c r="CW9" s="384"/>
      <c r="CX9" s="384"/>
      <c r="CY9" s="384"/>
      <c r="CZ9" s="384"/>
      <c r="DA9" s="385"/>
      <c r="DB9" s="383">
        <v>9.6999999999999993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86714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359449</v>
      </c>
      <c r="BO10" s="414"/>
      <c r="BP10" s="414"/>
      <c r="BQ10" s="414"/>
      <c r="BR10" s="414"/>
      <c r="BS10" s="414"/>
      <c r="BT10" s="414"/>
      <c r="BU10" s="415"/>
      <c r="BV10" s="413">
        <v>895177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88527</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511195</v>
      </c>
      <c r="BO12" s="414"/>
      <c r="BP12" s="414"/>
      <c r="BQ12" s="414"/>
      <c r="BR12" s="414"/>
      <c r="BS12" s="414"/>
      <c r="BT12" s="414"/>
      <c r="BU12" s="415"/>
      <c r="BV12" s="413">
        <v>229352</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86802</v>
      </c>
      <c r="S13" s="515"/>
      <c r="T13" s="515"/>
      <c r="U13" s="515"/>
      <c r="V13" s="516"/>
      <c r="W13" s="502" t="s">
        <v>121</v>
      </c>
      <c r="X13" s="426"/>
      <c r="Y13" s="426"/>
      <c r="Z13" s="426"/>
      <c r="AA13" s="426"/>
      <c r="AB13" s="427"/>
      <c r="AC13" s="389">
        <v>743</v>
      </c>
      <c r="AD13" s="390"/>
      <c r="AE13" s="390"/>
      <c r="AF13" s="390"/>
      <c r="AG13" s="391"/>
      <c r="AH13" s="389">
        <v>1031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-278123</v>
      </c>
      <c r="BO13" s="414"/>
      <c r="BP13" s="414"/>
      <c r="BQ13" s="414"/>
      <c r="BR13" s="414"/>
      <c r="BS13" s="414"/>
      <c r="BT13" s="414"/>
      <c r="BU13" s="415"/>
      <c r="BV13" s="413">
        <v>686616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6.3</v>
      </c>
      <c r="CU13" s="384"/>
      <c r="CV13" s="384"/>
      <c r="CW13" s="384"/>
      <c r="CX13" s="384"/>
      <c r="CY13" s="384"/>
      <c r="CZ13" s="384"/>
      <c r="DA13" s="385"/>
      <c r="DB13" s="383">
        <v>6.2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88364</v>
      </c>
      <c r="S14" s="515"/>
      <c r="T14" s="515"/>
      <c r="U14" s="515"/>
      <c r="V14" s="516"/>
      <c r="W14" s="517"/>
      <c r="X14" s="429"/>
      <c r="Y14" s="429"/>
      <c r="Z14" s="429"/>
      <c r="AA14" s="429"/>
      <c r="AB14" s="430"/>
      <c r="AC14" s="507">
        <v>1.9</v>
      </c>
      <c r="AD14" s="508"/>
      <c r="AE14" s="508"/>
      <c r="AF14" s="508"/>
      <c r="AG14" s="509"/>
      <c r="AH14" s="507">
        <v>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7.7</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86754</v>
      </c>
      <c r="S15" s="515"/>
      <c r="T15" s="515"/>
      <c r="U15" s="515"/>
      <c r="V15" s="516"/>
      <c r="W15" s="502" t="s">
        <v>128</v>
      </c>
      <c r="X15" s="426"/>
      <c r="Y15" s="426"/>
      <c r="Z15" s="426"/>
      <c r="AA15" s="426"/>
      <c r="AB15" s="427"/>
      <c r="AC15" s="389">
        <v>13732</v>
      </c>
      <c r="AD15" s="390"/>
      <c r="AE15" s="390"/>
      <c r="AF15" s="390"/>
      <c r="AG15" s="391"/>
      <c r="AH15" s="389">
        <v>16030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9657167</v>
      </c>
      <c r="BO15" s="409"/>
      <c r="BP15" s="409"/>
      <c r="BQ15" s="409"/>
      <c r="BR15" s="409"/>
      <c r="BS15" s="409"/>
      <c r="BT15" s="409"/>
      <c r="BU15" s="410"/>
      <c r="BV15" s="408">
        <v>9152467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34.4</v>
      </c>
      <c r="AD16" s="508"/>
      <c r="AE16" s="508"/>
      <c r="AF16" s="508"/>
      <c r="AG16" s="509"/>
      <c r="AH16" s="507">
        <v>36.6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12487050</v>
      </c>
      <c r="BO16" s="414"/>
      <c r="BP16" s="414"/>
      <c r="BQ16" s="414"/>
      <c r="BR16" s="414"/>
      <c r="BS16" s="414"/>
      <c r="BT16" s="414"/>
      <c r="BU16" s="415"/>
      <c r="BV16" s="413">
        <v>11760971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25426</v>
      </c>
      <c r="AD17" s="390"/>
      <c r="AE17" s="390"/>
      <c r="AF17" s="390"/>
      <c r="AG17" s="391"/>
      <c r="AH17" s="389">
        <v>25949</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12282201</v>
      </c>
      <c r="BO17" s="414"/>
      <c r="BP17" s="414"/>
      <c r="BQ17" s="414"/>
      <c r="BR17" s="414"/>
      <c r="BS17" s="414"/>
      <c r="BT17" s="414"/>
      <c r="BU17" s="415"/>
      <c r="BV17" s="413">
        <v>11770872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27.49</v>
      </c>
      <c r="M18" s="478"/>
      <c r="N18" s="478"/>
      <c r="O18" s="478"/>
      <c r="P18" s="478"/>
      <c r="Q18" s="478"/>
      <c r="R18" s="479"/>
      <c r="S18" s="479"/>
      <c r="T18" s="479"/>
      <c r="U18" s="479"/>
      <c r="V18" s="480"/>
      <c r="W18" s="494"/>
      <c r="X18" s="495"/>
      <c r="Y18" s="495"/>
      <c r="Z18" s="495"/>
      <c r="AA18" s="495"/>
      <c r="AB18" s="503"/>
      <c r="AC18" s="377">
        <v>63.7</v>
      </c>
      <c r="AD18" s="378"/>
      <c r="AE18" s="378"/>
      <c r="AF18" s="378"/>
      <c r="AG18" s="481"/>
      <c r="AH18" s="377">
        <v>59.2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15671362</v>
      </c>
      <c r="BO18" s="414"/>
      <c r="BP18" s="414"/>
      <c r="BQ18" s="414"/>
      <c r="BR18" s="414"/>
      <c r="BS18" s="414"/>
      <c r="BT18" s="414"/>
      <c r="BU18" s="415"/>
      <c r="BV18" s="413">
        <v>15234923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3161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20780510</v>
      </c>
      <c r="BO19" s="414"/>
      <c r="BP19" s="414"/>
      <c r="BQ19" s="414"/>
      <c r="BR19" s="414"/>
      <c r="BS19" s="414"/>
      <c r="BT19" s="414"/>
      <c r="BU19" s="415"/>
      <c r="BV19" s="413">
        <v>20206932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33190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19359860</v>
      </c>
      <c r="BO23" s="414"/>
      <c r="BP23" s="414"/>
      <c r="BQ23" s="414"/>
      <c r="BR23" s="414"/>
      <c r="BS23" s="414"/>
      <c r="BT23" s="414"/>
      <c r="BU23" s="415"/>
      <c r="BV23" s="413">
        <v>19844470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9320</v>
      </c>
      <c r="R24" s="390"/>
      <c r="S24" s="390"/>
      <c r="T24" s="390"/>
      <c r="U24" s="390"/>
      <c r="V24" s="391"/>
      <c r="W24" s="455"/>
      <c r="X24" s="446"/>
      <c r="Y24" s="447"/>
      <c r="Z24" s="386" t="s">
        <v>152</v>
      </c>
      <c r="AA24" s="387"/>
      <c r="AB24" s="387"/>
      <c r="AC24" s="387"/>
      <c r="AD24" s="387"/>
      <c r="AE24" s="387"/>
      <c r="AF24" s="387"/>
      <c r="AG24" s="388"/>
      <c r="AH24" s="389">
        <v>467</v>
      </c>
      <c r="AI24" s="390"/>
      <c r="AJ24" s="390"/>
      <c r="AK24" s="390"/>
      <c r="AL24" s="391"/>
      <c r="AM24" s="389">
        <v>1326280</v>
      </c>
      <c r="AN24" s="390"/>
      <c r="AO24" s="390"/>
      <c r="AP24" s="390"/>
      <c r="AQ24" s="390"/>
      <c r="AR24" s="391"/>
      <c r="AS24" s="389">
        <v>2840</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13386107</v>
      </c>
      <c r="BO24" s="414"/>
      <c r="BP24" s="414"/>
      <c r="BQ24" s="414"/>
      <c r="BR24" s="414"/>
      <c r="BS24" s="414"/>
      <c r="BT24" s="414"/>
      <c r="BU24" s="415"/>
      <c r="BV24" s="413">
        <v>13594410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7510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199268</v>
      </c>
      <c r="BO25" s="409"/>
      <c r="BP25" s="409"/>
      <c r="BQ25" s="409"/>
      <c r="BR25" s="409"/>
      <c r="BS25" s="409"/>
      <c r="BT25" s="409"/>
      <c r="BU25" s="410"/>
      <c r="BV25" s="408">
        <v>519390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6610</v>
      </c>
      <c r="R26" s="390"/>
      <c r="S26" s="390"/>
      <c r="T26" s="390"/>
      <c r="U26" s="390"/>
      <c r="V26" s="391"/>
      <c r="W26" s="455"/>
      <c r="X26" s="446"/>
      <c r="Y26" s="447"/>
      <c r="Z26" s="386" t="s">
        <v>158</v>
      </c>
      <c r="AA26" s="468"/>
      <c r="AB26" s="468"/>
      <c r="AC26" s="468"/>
      <c r="AD26" s="468"/>
      <c r="AE26" s="468"/>
      <c r="AF26" s="468"/>
      <c r="AG26" s="469"/>
      <c r="AH26" s="389">
        <v>20</v>
      </c>
      <c r="AI26" s="390"/>
      <c r="AJ26" s="390"/>
      <c r="AK26" s="390"/>
      <c r="AL26" s="391"/>
      <c r="AM26" s="389">
        <v>45040</v>
      </c>
      <c r="AN26" s="390"/>
      <c r="AO26" s="390"/>
      <c r="AP26" s="390"/>
      <c r="AQ26" s="390"/>
      <c r="AR26" s="391"/>
      <c r="AS26" s="389">
        <v>2252</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5160</v>
      </c>
      <c r="R27" s="390"/>
      <c r="S27" s="390"/>
      <c r="T27" s="390"/>
      <c r="U27" s="390"/>
      <c r="V27" s="391"/>
      <c r="W27" s="455"/>
      <c r="X27" s="446"/>
      <c r="Y27" s="447"/>
      <c r="Z27" s="386" t="s">
        <v>161</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2761367</v>
      </c>
      <c r="BO27" s="417"/>
      <c r="BP27" s="417"/>
      <c r="BQ27" s="417"/>
      <c r="BR27" s="417"/>
      <c r="BS27" s="417"/>
      <c r="BT27" s="417"/>
      <c r="BU27" s="418"/>
      <c r="BV27" s="416">
        <v>2757633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4510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4504203</v>
      </c>
      <c r="BO28" s="409"/>
      <c r="BP28" s="409"/>
      <c r="BQ28" s="409"/>
      <c r="BR28" s="409"/>
      <c r="BS28" s="409"/>
      <c r="BT28" s="409"/>
      <c r="BU28" s="410"/>
      <c r="BV28" s="408">
        <v>4655949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22</v>
      </c>
      <c r="M29" s="390"/>
      <c r="N29" s="390"/>
      <c r="O29" s="390"/>
      <c r="P29" s="391"/>
      <c r="Q29" s="389">
        <v>4050</v>
      </c>
      <c r="R29" s="390"/>
      <c r="S29" s="390"/>
      <c r="T29" s="390"/>
      <c r="U29" s="390"/>
      <c r="V29" s="391"/>
      <c r="W29" s="456"/>
      <c r="X29" s="457"/>
      <c r="Y29" s="458"/>
      <c r="Z29" s="386" t="s">
        <v>168</v>
      </c>
      <c r="AA29" s="387"/>
      <c r="AB29" s="387"/>
      <c r="AC29" s="387"/>
      <c r="AD29" s="387"/>
      <c r="AE29" s="387"/>
      <c r="AF29" s="387"/>
      <c r="AG29" s="388"/>
      <c r="AH29" s="389">
        <v>467</v>
      </c>
      <c r="AI29" s="390"/>
      <c r="AJ29" s="390"/>
      <c r="AK29" s="390"/>
      <c r="AL29" s="391"/>
      <c r="AM29" s="389">
        <v>1326280</v>
      </c>
      <c r="AN29" s="390"/>
      <c r="AO29" s="390"/>
      <c r="AP29" s="390"/>
      <c r="AQ29" s="390"/>
      <c r="AR29" s="391"/>
      <c r="AS29" s="389">
        <v>2840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450408</v>
      </c>
      <c r="BO29" s="414"/>
      <c r="BP29" s="414"/>
      <c r="BQ29" s="414"/>
      <c r="BR29" s="414"/>
      <c r="BS29" s="414"/>
      <c r="BT29" s="414"/>
      <c r="BU29" s="415"/>
      <c r="BV29" s="413">
        <v>150339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4165147</v>
      </c>
      <c r="BO30" s="417"/>
      <c r="BP30" s="417"/>
      <c r="BQ30" s="417"/>
      <c r="BR30" s="417"/>
      <c r="BS30" s="417"/>
      <c r="BT30" s="417"/>
      <c r="BU30" s="418"/>
      <c r="BV30" s="416">
        <v>4663806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IF('各会計、関係団体の財政状況及び健全化判断比率'!B34="","",'各会計、関係団体の財政状況及び健全化判断比率'!B34)</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海部地区環境事務組合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土地取得特別会計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IF('各会計、関係団体の財政状況及び健全化判断比率'!B35="","",'各会計、関係団体の財政状況及び健全化判断比率'!B35)</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五条広域事務組合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市営住宅管理事業特別会計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海部地区急病診療所組合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介護保険特別会計（サービス事業勘定）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海部地区水防事務組合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海部東部消防組合（一般会計）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海部東部消防組合（介護保険特別会計）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海部東部消防組合（障害者総合支援特別会計）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愛知県市町村職員退職手当組合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愛知県後期高齢者医療広域連合（一般会計）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愛知県後期高齢者医療広域連合（後期高齢者医療特別会計）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400" verticalDpi="4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526</v>
      </c>
      <c r="D34" s="1181"/>
      <c r="E34" s="1182"/>
      <c r="F34" s="32">
        <v>1.54</v>
      </c>
      <c r="G34" s="33">
        <v>3.91</v>
      </c>
      <c r="H34" s="33">
        <v>5.4</v>
      </c>
      <c r="I34" s="33">
        <v>3.84</v>
      </c>
      <c r="J34" s="34">
        <v>6.75</v>
      </c>
      <c r="K34" s="22"/>
      <c r="L34" s="22"/>
      <c r="M34" s="22"/>
      <c r="N34" s="22"/>
      <c r="O34" s="22"/>
      <c r="P34" s="22"/>
    </row>
    <row r="35" spans="1:16" ht="39" customHeight="1" x14ac:dyDescent="0.15">
      <c r="A35" s="22"/>
      <c r="B35" s="35"/>
      <c r="C35" s="1175" t="s">
        <v>527</v>
      </c>
      <c r="D35" s="1176"/>
      <c r="E35" s="1177"/>
      <c r="F35" s="36">
        <v>6.45</v>
      </c>
      <c r="G35" s="37">
        <v>8.0299999999999994</v>
      </c>
      <c r="H35" s="37">
        <v>6.53</v>
      </c>
      <c r="I35" s="37">
        <v>6.65</v>
      </c>
      <c r="J35" s="38">
        <v>5.84</v>
      </c>
      <c r="K35" s="22"/>
      <c r="L35" s="22"/>
      <c r="M35" s="22"/>
      <c r="N35" s="22"/>
      <c r="O35" s="22"/>
      <c r="P35" s="22"/>
    </row>
    <row r="36" spans="1:16" ht="39" customHeight="1" x14ac:dyDescent="0.15">
      <c r="A36" s="22"/>
      <c r="B36" s="35"/>
      <c r="C36" s="1175" t="s">
        <v>528</v>
      </c>
      <c r="D36" s="1176"/>
      <c r="E36" s="1177"/>
      <c r="F36" s="36">
        <v>6.38</v>
      </c>
      <c r="G36" s="37">
        <v>6.32</v>
      </c>
      <c r="H36" s="37">
        <v>6.49</v>
      </c>
      <c r="I36" s="37">
        <v>6.24</v>
      </c>
      <c r="J36" s="38">
        <v>5.68</v>
      </c>
      <c r="K36" s="22"/>
      <c r="L36" s="22"/>
      <c r="M36" s="22"/>
      <c r="N36" s="22"/>
      <c r="O36" s="22"/>
      <c r="P36" s="22"/>
    </row>
    <row r="37" spans="1:16" ht="39" customHeight="1" x14ac:dyDescent="0.15">
      <c r="A37" s="22"/>
      <c r="B37" s="35"/>
      <c r="C37" s="1175" t="s">
        <v>529</v>
      </c>
      <c r="D37" s="1176"/>
      <c r="E37" s="1177"/>
      <c r="F37" s="36">
        <v>3.81</v>
      </c>
      <c r="G37" s="37">
        <v>3.53</v>
      </c>
      <c r="H37" s="37">
        <v>3.97</v>
      </c>
      <c r="I37" s="37">
        <v>2.2599999999999998</v>
      </c>
      <c r="J37" s="38">
        <v>3.17</v>
      </c>
      <c r="K37" s="22"/>
      <c r="L37" s="22"/>
      <c r="M37" s="22"/>
      <c r="N37" s="22"/>
      <c r="O37" s="22"/>
      <c r="P37" s="22"/>
    </row>
    <row r="38" spans="1:16" ht="39" customHeight="1" x14ac:dyDescent="0.15">
      <c r="A38" s="22"/>
      <c r="B38" s="35"/>
      <c r="C38" s="1175" t="s">
        <v>530</v>
      </c>
      <c r="D38" s="1176"/>
      <c r="E38" s="1177"/>
      <c r="F38" s="36">
        <v>0.93</v>
      </c>
      <c r="G38" s="37">
        <v>0.66</v>
      </c>
      <c r="H38" s="37">
        <v>1.01</v>
      </c>
      <c r="I38" s="37">
        <v>0.96</v>
      </c>
      <c r="J38" s="38">
        <v>0.71</v>
      </c>
      <c r="K38" s="22"/>
      <c r="L38" s="22"/>
      <c r="M38" s="22"/>
      <c r="N38" s="22"/>
      <c r="O38" s="22"/>
      <c r="P38" s="22"/>
    </row>
    <row r="39" spans="1:16" ht="39" customHeight="1" x14ac:dyDescent="0.15">
      <c r="A39" s="22"/>
      <c r="B39" s="35"/>
      <c r="C39" s="1175" t="s">
        <v>531</v>
      </c>
      <c r="D39" s="1176"/>
      <c r="E39" s="1177"/>
      <c r="F39" s="36">
        <v>0.2</v>
      </c>
      <c r="G39" s="37">
        <v>0.65</v>
      </c>
      <c r="H39" s="37">
        <v>1.03</v>
      </c>
      <c r="I39" s="37">
        <v>0.61</v>
      </c>
      <c r="J39" s="38">
        <v>0.44</v>
      </c>
      <c r="K39" s="22"/>
      <c r="L39" s="22"/>
      <c r="M39" s="22"/>
      <c r="N39" s="22"/>
      <c r="O39" s="22"/>
      <c r="P39" s="22"/>
    </row>
    <row r="40" spans="1:16" ht="39" customHeight="1" x14ac:dyDescent="0.15">
      <c r="A40" s="22"/>
      <c r="B40" s="35"/>
      <c r="C40" s="1175" t="s">
        <v>532</v>
      </c>
      <c r="D40" s="1176"/>
      <c r="E40" s="1177"/>
      <c r="F40" s="36">
        <v>0.26</v>
      </c>
      <c r="G40" s="37">
        <v>7.0000000000000007E-2</v>
      </c>
      <c r="H40" s="37">
        <v>0.11</v>
      </c>
      <c r="I40" s="37">
        <v>0.17</v>
      </c>
      <c r="J40" s="38">
        <v>0.06</v>
      </c>
      <c r="K40" s="22"/>
      <c r="L40" s="22"/>
      <c r="M40" s="22"/>
      <c r="N40" s="22"/>
      <c r="O40" s="22"/>
      <c r="P40" s="22"/>
    </row>
    <row r="41" spans="1:16" ht="39" customHeight="1" x14ac:dyDescent="0.15">
      <c r="A41" s="22"/>
      <c r="B41" s="35"/>
      <c r="C41" s="1175" t="s">
        <v>533</v>
      </c>
      <c r="D41" s="1176"/>
      <c r="E41" s="1177"/>
      <c r="F41" s="36">
        <v>0</v>
      </c>
      <c r="G41" s="37">
        <v>0.01</v>
      </c>
      <c r="H41" s="37">
        <v>0.02</v>
      </c>
      <c r="I41" s="37">
        <v>0.03</v>
      </c>
      <c r="J41" s="38">
        <v>0.04</v>
      </c>
      <c r="K41" s="22"/>
      <c r="L41" s="22"/>
      <c r="M41" s="22"/>
      <c r="N41" s="22"/>
      <c r="O41" s="22"/>
      <c r="P41" s="22"/>
    </row>
    <row r="42" spans="1:16" ht="39" customHeight="1" x14ac:dyDescent="0.15">
      <c r="A42" s="22"/>
      <c r="B42" s="39"/>
      <c r="C42" s="1175" t="s">
        <v>534</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535</v>
      </c>
      <c r="D43" s="1179"/>
      <c r="E43" s="1180"/>
      <c r="F43" s="41">
        <v>0.12</v>
      </c>
      <c r="G43" s="42">
        <v>0.06</v>
      </c>
      <c r="H43" s="42">
        <v>0.05</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1777</v>
      </c>
      <c r="L45" s="60">
        <v>1800</v>
      </c>
      <c r="M45" s="60">
        <v>1885</v>
      </c>
      <c r="N45" s="60">
        <v>1962</v>
      </c>
      <c r="O45" s="61">
        <v>2027</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287</v>
      </c>
      <c r="L48" s="64">
        <v>383</v>
      </c>
      <c r="M48" s="64">
        <v>397</v>
      </c>
      <c r="N48" s="64">
        <v>446</v>
      </c>
      <c r="O48" s="65">
        <v>532</v>
      </c>
      <c r="P48" s="48"/>
      <c r="Q48" s="48"/>
      <c r="R48" s="48"/>
      <c r="S48" s="48"/>
      <c r="T48" s="48"/>
      <c r="U48" s="48"/>
    </row>
    <row r="49" spans="1:21" ht="30.75" customHeight="1" x14ac:dyDescent="0.15">
      <c r="A49" s="48"/>
      <c r="B49" s="1193"/>
      <c r="C49" s="1194"/>
      <c r="D49" s="62"/>
      <c r="E49" s="1185" t="s">
        <v>16</v>
      </c>
      <c r="F49" s="1185"/>
      <c r="G49" s="1185"/>
      <c r="H49" s="1185"/>
      <c r="I49" s="1185"/>
      <c r="J49" s="1186"/>
      <c r="K49" s="63">
        <v>280</v>
      </c>
      <c r="L49" s="64">
        <v>303</v>
      </c>
      <c r="M49" s="64">
        <v>268</v>
      </c>
      <c r="N49" s="64">
        <v>218</v>
      </c>
      <c r="O49" s="65">
        <v>171</v>
      </c>
      <c r="P49" s="48"/>
      <c r="Q49" s="48"/>
      <c r="R49" s="48"/>
      <c r="S49" s="48"/>
      <c r="T49" s="48"/>
      <c r="U49" s="48"/>
    </row>
    <row r="50" spans="1:21" ht="30.75" customHeight="1" x14ac:dyDescent="0.15">
      <c r="A50" s="48"/>
      <c r="B50" s="1193"/>
      <c r="C50" s="1194"/>
      <c r="D50" s="62"/>
      <c r="E50" s="1185" t="s">
        <v>17</v>
      </c>
      <c r="F50" s="1185"/>
      <c r="G50" s="1185"/>
      <c r="H50" s="1185"/>
      <c r="I50" s="1185"/>
      <c r="J50" s="1186"/>
      <c r="K50" s="63">
        <v>1</v>
      </c>
      <c r="L50" s="64">
        <v>1</v>
      </c>
      <c r="M50" s="64" t="s">
        <v>480</v>
      </c>
      <c r="N50" s="64" t="s">
        <v>480</v>
      </c>
      <c r="O50" s="65" t="s">
        <v>480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1397</v>
      </c>
      <c r="L52" s="64">
        <v>1478</v>
      </c>
      <c r="M52" s="64">
        <v>1571</v>
      </c>
      <c r="N52" s="64">
        <v>1708</v>
      </c>
      <c r="O52" s="65">
        <v>1625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948</v>
      </c>
      <c r="L53" s="69">
        <v>1009</v>
      </c>
      <c r="M53" s="69">
        <v>979</v>
      </c>
      <c r="N53" s="69">
        <v>918</v>
      </c>
      <c r="O53" s="70">
        <v>1105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1" t="s">
        <v>24</v>
      </c>
      <c r="C41" s="1212"/>
      <c r="D41" s="81"/>
      <c r="E41" s="1213" t="s">
        <v>25</v>
      </c>
      <c r="F41" s="1213"/>
      <c r="G41" s="1213"/>
      <c r="H41" s="1214"/>
      <c r="I41" s="82">
        <v>18501</v>
      </c>
      <c r="J41" s="83">
        <v>19186</v>
      </c>
      <c r="K41" s="83">
        <v>19602</v>
      </c>
      <c r="L41" s="83">
        <v>19844</v>
      </c>
      <c r="M41" s="84">
        <v>19360</v>
      </c>
    </row>
    <row r="42" spans="2:13" ht="27.75" customHeight="1" x14ac:dyDescent="0.15">
      <c r="B42" s="1201"/>
      <c r="C42" s="1202"/>
      <c r="D42" s="85"/>
      <c r="E42" s="1205" t="s">
        <v>26</v>
      </c>
      <c r="F42" s="1205"/>
      <c r="G42" s="1205"/>
      <c r="H42" s="1206"/>
      <c r="I42" s="86">
        <v>3</v>
      </c>
      <c r="J42" s="87">
        <v>1</v>
      </c>
      <c r="K42" s="87" t="s">
        <v>480</v>
      </c>
      <c r="L42" s="87" t="s">
        <v>480</v>
      </c>
      <c r="M42" s="88" t="s">
        <v>480</v>
      </c>
    </row>
    <row r="43" spans="2:13" ht="27.75" customHeight="1" x14ac:dyDescent="0.15">
      <c r="B43" s="1201"/>
      <c r="C43" s="1202"/>
      <c r="D43" s="85"/>
      <c r="E43" s="1205" t="s">
        <v>27</v>
      </c>
      <c r="F43" s="1205"/>
      <c r="G43" s="1205"/>
      <c r="H43" s="1206"/>
      <c r="I43" s="86">
        <v>7986</v>
      </c>
      <c r="J43" s="87">
        <v>8942</v>
      </c>
      <c r="K43" s="87">
        <v>9575</v>
      </c>
      <c r="L43" s="87">
        <v>12036</v>
      </c>
      <c r="M43" s="88">
        <v>15727</v>
      </c>
    </row>
    <row r="44" spans="2:13" ht="27.75" customHeight="1" x14ac:dyDescent="0.15">
      <c r="B44" s="1201"/>
      <c r="C44" s="1202"/>
      <c r="D44" s="85"/>
      <c r="E44" s="1205" t="s">
        <v>28</v>
      </c>
      <c r="F44" s="1205"/>
      <c r="G44" s="1205"/>
      <c r="H44" s="1206"/>
      <c r="I44" s="86">
        <v>1532</v>
      </c>
      <c r="J44" s="87">
        <v>1335</v>
      </c>
      <c r="K44" s="87">
        <v>995</v>
      </c>
      <c r="L44" s="87">
        <v>860</v>
      </c>
      <c r="M44" s="88">
        <v>667</v>
      </c>
    </row>
    <row r="45" spans="2:13" ht="27.75" customHeight="1" x14ac:dyDescent="0.15">
      <c r="B45" s="1201"/>
      <c r="C45" s="1202"/>
      <c r="D45" s="85"/>
      <c r="E45" s="1205" t="s">
        <v>29</v>
      </c>
      <c r="F45" s="1205"/>
      <c r="G45" s="1205"/>
      <c r="H45" s="1206"/>
      <c r="I45" s="86">
        <v>1448</v>
      </c>
      <c r="J45" s="87">
        <v>1341</v>
      </c>
      <c r="K45" s="87">
        <v>961</v>
      </c>
      <c r="L45" s="87">
        <v>623</v>
      </c>
      <c r="M45" s="88">
        <v>509</v>
      </c>
    </row>
    <row r="46" spans="2:13" ht="27.75" customHeight="1" x14ac:dyDescent="0.15">
      <c r="B46" s="1201"/>
      <c r="C46" s="1202"/>
      <c r="D46" s="85"/>
      <c r="E46" s="1205" t="s">
        <v>30</v>
      </c>
      <c r="F46" s="1205"/>
      <c r="G46" s="1205"/>
      <c r="H46" s="1206"/>
      <c r="I46" s="86" t="s">
        <v>480</v>
      </c>
      <c r="J46" s="87" t="s">
        <v>480</v>
      </c>
      <c r="K46" s="87" t="s">
        <v>480</v>
      </c>
      <c r="L46" s="87" t="s">
        <v>480</v>
      </c>
      <c r="M46" s="88" t="s">
        <v>480</v>
      </c>
    </row>
    <row r="47" spans="2:13" ht="27.75" customHeight="1" x14ac:dyDescent="0.15">
      <c r="B47" s="1201"/>
      <c r="C47" s="1202"/>
      <c r="D47" s="85"/>
      <c r="E47" s="1205" t="s">
        <v>31</v>
      </c>
      <c r="F47" s="1205"/>
      <c r="G47" s="1205"/>
      <c r="H47" s="1206"/>
      <c r="I47" s="86" t="s">
        <v>480</v>
      </c>
      <c r="J47" s="87" t="s">
        <v>480</v>
      </c>
      <c r="K47" s="87" t="s">
        <v>480</v>
      </c>
      <c r="L47" s="87" t="s">
        <v>480</v>
      </c>
      <c r="M47" s="88" t="s">
        <v>480</v>
      </c>
    </row>
    <row r="48" spans="2:13" ht="27.75" customHeight="1" x14ac:dyDescent="0.15">
      <c r="B48" s="1203"/>
      <c r="C48" s="1204"/>
      <c r="D48" s="85"/>
      <c r="E48" s="1205" t="s">
        <v>32</v>
      </c>
      <c r="F48" s="1205"/>
      <c r="G48" s="1205"/>
      <c r="H48" s="1206"/>
      <c r="I48" s="86" t="s">
        <v>480</v>
      </c>
      <c r="J48" s="87" t="s">
        <v>480</v>
      </c>
      <c r="K48" s="87" t="s">
        <v>480</v>
      </c>
      <c r="L48" s="87" t="s">
        <v>480</v>
      </c>
      <c r="M48" s="88" t="s">
        <v>480</v>
      </c>
    </row>
    <row r="49" spans="2:13" ht="27.75" customHeight="1" x14ac:dyDescent="0.15">
      <c r="B49" s="1199" t="s">
        <v>33</v>
      </c>
      <c r="C49" s="1200"/>
      <c r="D49" s="89"/>
      <c r="E49" s="1205" t="s">
        <v>34</v>
      </c>
      <c r="F49" s="1205"/>
      <c r="G49" s="1205"/>
      <c r="H49" s="1206"/>
      <c r="I49" s="86">
        <v>9864</v>
      </c>
      <c r="J49" s="87">
        <v>9942</v>
      </c>
      <c r="K49" s="87">
        <v>10558</v>
      </c>
      <c r="L49" s="87">
        <v>11804</v>
      </c>
      <c r="M49" s="88">
        <v>11407</v>
      </c>
    </row>
    <row r="50" spans="2:13" ht="27.75" customHeight="1" x14ac:dyDescent="0.15">
      <c r="B50" s="1201"/>
      <c r="C50" s="1202"/>
      <c r="D50" s="85"/>
      <c r="E50" s="1205" t="s">
        <v>35</v>
      </c>
      <c r="F50" s="1205"/>
      <c r="G50" s="1205"/>
      <c r="H50" s="1206"/>
      <c r="I50" s="86">
        <v>5</v>
      </c>
      <c r="J50" s="87" t="s">
        <v>480</v>
      </c>
      <c r="K50" s="87" t="s">
        <v>480</v>
      </c>
      <c r="L50" s="87" t="s">
        <v>480</v>
      </c>
      <c r="M50" s="88" t="s">
        <v>480</v>
      </c>
    </row>
    <row r="51" spans="2:13" ht="27.75" customHeight="1" x14ac:dyDescent="0.15">
      <c r="B51" s="1203"/>
      <c r="C51" s="1204"/>
      <c r="D51" s="85"/>
      <c r="E51" s="1205" t="s">
        <v>36</v>
      </c>
      <c r="F51" s="1205"/>
      <c r="G51" s="1205"/>
      <c r="H51" s="1206"/>
      <c r="I51" s="86">
        <v>19111</v>
      </c>
      <c r="J51" s="87">
        <v>20421</v>
      </c>
      <c r="K51" s="87">
        <v>21663</v>
      </c>
      <c r="L51" s="87">
        <v>23066</v>
      </c>
      <c r="M51" s="88">
        <v>23626</v>
      </c>
    </row>
    <row r="52" spans="2:13" ht="27.75" customHeight="1" thickBot="1" x14ac:dyDescent="0.2">
      <c r="B52" s="1207" t="s">
        <v>37</v>
      </c>
      <c r="C52" s="1208"/>
      <c r="D52" s="90"/>
      <c r="E52" s="1209" t="s">
        <v>38</v>
      </c>
      <c r="F52" s="1209"/>
      <c r="G52" s="1209"/>
      <c r="H52" s="1210"/>
      <c r="I52" s="91">
        <v>491</v>
      </c>
      <c r="J52" s="92">
        <v>442</v>
      </c>
      <c r="K52" s="92">
        <v>-1088</v>
      </c>
      <c r="L52" s="92">
        <v>-1507</v>
      </c>
      <c r="M52" s="93">
        <v>1230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558</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558</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557</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553</v>
      </c>
      <c r="I42" s="352"/>
      <c r="J42" s="352"/>
      <c r="K42" s="352"/>
      <c r="L42" s="244"/>
      <c r="M42" s="244"/>
      <c r="N42" s="244"/>
      <c r="O42" s="244"/>
    </row>
    <row r="43" spans="2:17" ht="13.5" x14ac:dyDescent="0.15">
      <c r="B43" s="248"/>
      <c r="C43" s="244"/>
      <c r="D43" s="244"/>
      <c r="E43" s="244"/>
      <c r="F43" s="244"/>
      <c r="G43" s="1215"/>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556</v>
      </c>
    </row>
    <row r="50" spans="1:17" ht="13.5" x14ac:dyDescent="0.15">
      <c r="B50" s="248"/>
      <c r="C50" s="244"/>
      <c r="D50" s="244"/>
      <c r="E50" s="244"/>
      <c r="F50" s="244"/>
      <c r="G50" s="1224"/>
      <c r="H50" s="1225"/>
      <c r="I50" s="1225"/>
      <c r="J50" s="1226"/>
      <c r="K50" s="345" t="s">
        <v>519</v>
      </c>
      <c r="L50" s="345" t="s">
        <v>520</v>
      </c>
      <c r="M50" s="345" t="s">
        <v>521</v>
      </c>
      <c r="N50" s="345" t="s">
        <v>522</v>
      </c>
      <c r="O50" s="345" t="s">
        <v>523</v>
      </c>
    </row>
    <row r="51" spans="1:17" ht="13.5" x14ac:dyDescent="0.15">
      <c r="B51" s="248"/>
      <c r="C51" s="244"/>
      <c r="D51" s="244"/>
      <c r="E51" s="244"/>
      <c r="F51" s="244"/>
      <c r="G51" s="1227" t="s">
        <v>551</v>
      </c>
      <c r="H51" s="1228"/>
      <c r="I51" s="1233" t="s">
        <v>549</v>
      </c>
      <c r="J51" s="1233"/>
      <c r="K51" s="1235"/>
      <c r="L51" s="1235"/>
      <c r="M51" s="1235"/>
      <c r="N51" s="1235"/>
      <c r="O51" s="1235"/>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555</v>
      </c>
      <c r="J53" s="1237"/>
      <c r="K53" s="1238"/>
      <c r="L53" s="1238"/>
      <c r="M53" s="1238"/>
      <c r="N53" s="1238"/>
      <c r="O53" s="1238"/>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0" t="s">
        <v>550</v>
      </c>
      <c r="H55" s="1241"/>
      <c r="I55" s="1237" t="s">
        <v>549</v>
      </c>
      <c r="J55" s="1237"/>
      <c r="K55" s="1235"/>
      <c r="L55" s="1235"/>
      <c r="M55" s="1235"/>
      <c r="N55" s="1235"/>
      <c r="O55" s="1235"/>
    </row>
    <row r="56" spans="1:17" ht="13.5" x14ac:dyDescent="0.15">
      <c r="A56" s="355"/>
      <c r="B56" s="248"/>
      <c r="C56" s="244"/>
      <c r="D56" s="244"/>
      <c r="E56" s="244"/>
      <c r="F56" s="244"/>
      <c r="G56" s="1242"/>
      <c r="H56" s="1243"/>
      <c r="I56" s="1237"/>
      <c r="J56" s="1237"/>
      <c r="K56" s="1236"/>
      <c r="L56" s="1236"/>
      <c r="M56" s="1236"/>
      <c r="N56" s="1236"/>
      <c r="O56" s="1236"/>
    </row>
    <row r="57" spans="1:17" s="355" customFormat="1" ht="13.5" x14ac:dyDescent="0.15">
      <c r="B57" s="356"/>
      <c r="C57" s="352"/>
      <c r="D57" s="352"/>
      <c r="E57" s="352"/>
      <c r="F57" s="352"/>
      <c r="G57" s="1242"/>
      <c r="H57" s="1243"/>
      <c r="I57" s="1246" t="s">
        <v>555</v>
      </c>
      <c r="J57" s="1246"/>
      <c r="K57" s="1238"/>
      <c r="L57" s="1238"/>
      <c r="M57" s="1238"/>
      <c r="N57" s="1238"/>
      <c r="O57" s="1238"/>
      <c r="P57" s="361"/>
      <c r="Q57" s="356"/>
    </row>
    <row r="58" spans="1:17" s="355" customFormat="1" ht="13.5" x14ac:dyDescent="0.15">
      <c r="A58" s="243"/>
      <c r="B58" s="356"/>
      <c r="C58" s="352"/>
      <c r="D58" s="352"/>
      <c r="E58" s="352"/>
      <c r="F58" s="352"/>
      <c r="G58" s="1244"/>
      <c r="H58" s="1245"/>
      <c r="I58" s="1246"/>
      <c r="J58" s="1246"/>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554</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553</v>
      </c>
      <c r="I64" s="352"/>
      <c r="J64" s="352"/>
      <c r="K64" s="352"/>
      <c r="L64" s="244"/>
      <c r="M64" s="244"/>
      <c r="N64" s="244"/>
      <c r="O64" s="244"/>
    </row>
    <row r="65" spans="2:30" ht="13.5" x14ac:dyDescent="0.15">
      <c r="B65" s="248"/>
      <c r="C65" s="244"/>
      <c r="D65" s="244"/>
      <c r="E65" s="244"/>
      <c r="F65" s="244"/>
      <c r="G65" s="1247" t="s">
        <v>559</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552</v>
      </c>
      <c r="I71" s="349"/>
      <c r="J71" s="348"/>
      <c r="K71" s="348"/>
      <c r="L71" s="347"/>
      <c r="M71" s="348"/>
      <c r="N71" s="347"/>
      <c r="O71" s="346"/>
    </row>
    <row r="72" spans="2:30" ht="13.5" x14ac:dyDescent="0.15">
      <c r="B72" s="248"/>
      <c r="C72" s="244"/>
      <c r="D72" s="244"/>
      <c r="E72" s="244"/>
      <c r="F72" s="244"/>
      <c r="G72" s="1224"/>
      <c r="H72" s="1225"/>
      <c r="I72" s="1225"/>
      <c r="J72" s="1226"/>
      <c r="K72" s="345" t="s">
        <v>519</v>
      </c>
      <c r="L72" s="345" t="s">
        <v>520</v>
      </c>
      <c r="M72" s="345" t="s">
        <v>521</v>
      </c>
      <c r="N72" s="345" t="s">
        <v>522</v>
      </c>
      <c r="O72" s="345" t="s">
        <v>523</v>
      </c>
    </row>
    <row r="73" spans="2:30" ht="13.5" x14ac:dyDescent="0.15">
      <c r="B73" s="248"/>
      <c r="C73" s="244"/>
      <c r="D73" s="244"/>
      <c r="E73" s="244"/>
      <c r="F73" s="244"/>
      <c r="G73" s="1227" t="s">
        <v>551</v>
      </c>
      <c r="H73" s="1228"/>
      <c r="I73" s="1233" t="s">
        <v>549</v>
      </c>
      <c r="J73" s="1233"/>
      <c r="K73" s="1248">
        <v>3.1</v>
      </c>
      <c r="L73" s="1248">
        <v>2.8</v>
      </c>
      <c r="M73" s="1236"/>
      <c r="N73" s="1236"/>
      <c r="O73" s="1236">
        <v>7.7</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548</v>
      </c>
      <c r="J75" s="1237"/>
      <c r="K75" s="1249">
        <v>6.5</v>
      </c>
      <c r="L75" s="1249">
        <v>6.4</v>
      </c>
      <c r="M75" s="1249">
        <v>6.3</v>
      </c>
      <c r="N75" s="1249">
        <v>6.2</v>
      </c>
      <c r="O75" s="1249">
        <v>6.3</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0" t="s">
        <v>550</v>
      </c>
      <c r="H77" s="1241"/>
      <c r="I77" s="1237" t="s">
        <v>549</v>
      </c>
      <c r="J77" s="1237"/>
      <c r="K77" s="1248">
        <v>69.2</v>
      </c>
      <c r="L77" s="1248">
        <v>58.2</v>
      </c>
      <c r="M77" s="1236">
        <v>50.3</v>
      </c>
      <c r="N77" s="1236">
        <v>45.9</v>
      </c>
      <c r="O77" s="1236">
        <v>37.299999999999997</v>
      </c>
      <c r="R77" s="243">
        <v>12.3</v>
      </c>
      <c r="T77" s="243">
        <v>11.1</v>
      </c>
    </row>
    <row r="78" spans="2:30" ht="13.5" x14ac:dyDescent="0.15">
      <c r="B78" s="248"/>
      <c r="C78" s="244"/>
      <c r="D78" s="244"/>
      <c r="E78" s="244"/>
      <c r="F78" s="244"/>
      <c r="G78" s="1242"/>
      <c r="H78" s="1243"/>
      <c r="I78" s="1237"/>
      <c r="J78" s="1237"/>
      <c r="K78" s="1248"/>
      <c r="L78" s="1248"/>
      <c r="M78" s="1236"/>
      <c r="N78" s="1236"/>
      <c r="O78" s="1236"/>
    </row>
    <row r="79" spans="2:30" ht="13.5" x14ac:dyDescent="0.15">
      <c r="B79" s="248"/>
      <c r="C79" s="244"/>
      <c r="D79" s="244"/>
      <c r="E79" s="244"/>
      <c r="F79" s="244"/>
      <c r="G79" s="1242"/>
      <c r="H79" s="1243"/>
      <c r="I79" s="1250" t="s">
        <v>548</v>
      </c>
      <c r="J79" s="1246"/>
      <c r="K79" s="1251">
        <v>11.1</v>
      </c>
      <c r="L79" s="1251">
        <v>10.3</v>
      </c>
      <c r="M79" s="1251">
        <v>9.6</v>
      </c>
      <c r="N79" s="1251">
        <v>8.8000000000000007</v>
      </c>
      <c r="O79" s="1251">
        <v>7.8</v>
      </c>
      <c r="V79" s="243">
        <v>53.5</v>
      </c>
      <c r="X79" s="243">
        <v>48.2</v>
      </c>
      <c r="Z79" s="243">
        <v>34.200000000000003</v>
      </c>
      <c r="AB79" s="243">
        <v>30.3</v>
      </c>
      <c r="AD79" s="243">
        <v>28.9</v>
      </c>
    </row>
    <row r="80" spans="2:30" ht="13.5" x14ac:dyDescent="0.15">
      <c r="B80" s="248"/>
      <c r="C80" s="244"/>
      <c r="D80" s="244"/>
      <c r="E80" s="244"/>
      <c r="F80" s="244"/>
      <c r="G80" s="1244"/>
      <c r="H80" s="1245"/>
      <c r="I80" s="1246"/>
      <c r="J80" s="1246"/>
      <c r="K80" s="1251"/>
      <c r="L80" s="1251"/>
      <c r="M80" s="1251"/>
      <c r="N80" s="1251"/>
      <c r="O80" s="125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18298</v>
      </c>
      <c r="E3" s="116"/>
      <c r="F3" s="117">
        <v>47569</v>
      </c>
      <c r="G3" s="118"/>
      <c r="H3" s="119"/>
    </row>
    <row r="4" spans="1:8" x14ac:dyDescent="0.15">
      <c r="A4" s="120"/>
      <c r="B4" s="121"/>
      <c r="C4" s="122"/>
      <c r="D4" s="123">
        <v>8591</v>
      </c>
      <c r="E4" s="124"/>
      <c r="F4" s="125">
        <v>26255</v>
      </c>
      <c r="G4" s="126"/>
      <c r="H4" s="127"/>
    </row>
    <row r="5" spans="1:8" x14ac:dyDescent="0.15">
      <c r="A5" s="108" t="s">
        <v>513</v>
      </c>
      <c r="B5" s="113"/>
      <c r="C5" s="114"/>
      <c r="D5" s="115">
        <v>20880</v>
      </c>
      <c r="E5" s="116"/>
      <c r="F5" s="117">
        <v>50880</v>
      </c>
      <c r="G5" s="118"/>
      <c r="H5" s="119"/>
    </row>
    <row r="6" spans="1:8" x14ac:dyDescent="0.15">
      <c r="A6" s="120"/>
      <c r="B6" s="121"/>
      <c r="C6" s="122"/>
      <c r="D6" s="123">
        <v>9661</v>
      </c>
      <c r="E6" s="124"/>
      <c r="F6" s="125">
        <v>26879</v>
      </c>
      <c r="G6" s="126"/>
      <c r="H6" s="127"/>
    </row>
    <row r="7" spans="1:8" x14ac:dyDescent="0.15">
      <c r="A7" s="108" t="s">
        <v>514</v>
      </c>
      <c r="B7" s="113"/>
      <c r="C7" s="114"/>
      <c r="D7" s="115">
        <v>26126</v>
      </c>
      <c r="E7" s="116"/>
      <c r="F7" s="117">
        <v>63956</v>
      </c>
      <c r="G7" s="118"/>
      <c r="H7" s="119"/>
    </row>
    <row r="8" spans="1:8" x14ac:dyDescent="0.15">
      <c r="A8" s="120"/>
      <c r="B8" s="121"/>
      <c r="C8" s="122"/>
      <c r="D8" s="123">
        <v>12368</v>
      </c>
      <c r="E8" s="124"/>
      <c r="F8" s="125">
        <v>29239</v>
      </c>
      <c r="G8" s="126"/>
      <c r="H8" s="127"/>
    </row>
    <row r="9" spans="1:8" x14ac:dyDescent="0.15">
      <c r="A9" s="108" t="s">
        <v>515</v>
      </c>
      <c r="B9" s="113"/>
      <c r="C9" s="114"/>
      <c r="D9" s="115">
        <v>19271</v>
      </c>
      <c r="E9" s="116"/>
      <c r="F9" s="117">
        <v>66255</v>
      </c>
      <c r="G9" s="118"/>
      <c r="H9" s="119"/>
    </row>
    <row r="10" spans="1:8" x14ac:dyDescent="0.15">
      <c r="A10" s="120"/>
      <c r="B10" s="121"/>
      <c r="C10" s="122"/>
      <c r="D10" s="123">
        <v>7618</v>
      </c>
      <c r="E10" s="124"/>
      <c r="F10" s="125">
        <v>31822</v>
      </c>
      <c r="G10" s="126"/>
      <c r="H10" s="127"/>
    </row>
    <row r="11" spans="1:8" x14ac:dyDescent="0.15">
      <c r="A11" s="108" t="s">
        <v>516</v>
      </c>
      <c r="B11" s="113"/>
      <c r="C11" s="114"/>
      <c r="D11" s="115">
        <v>15314</v>
      </c>
      <c r="E11" s="116"/>
      <c r="F11" s="117">
        <v>54227</v>
      </c>
      <c r="G11" s="118"/>
      <c r="H11" s="119"/>
    </row>
    <row r="12" spans="1:8" x14ac:dyDescent="0.15">
      <c r="A12" s="120"/>
      <c r="B12" s="121"/>
      <c r="C12" s="128"/>
      <c r="D12" s="123">
        <v>10055</v>
      </c>
      <c r="E12" s="124"/>
      <c r="F12" s="125">
        <v>29694</v>
      </c>
      <c r="G12" s="126"/>
      <c r="H12" s="127"/>
    </row>
    <row r="13" spans="1:8" x14ac:dyDescent="0.15">
      <c r="A13" s="108"/>
      <c r="B13" s="113"/>
      <c r="C13" s="129"/>
      <c r="D13" s="130">
        <v>19978</v>
      </c>
      <c r="E13" s="131"/>
      <c r="F13" s="132">
        <v>56577</v>
      </c>
      <c r="G13" s="133"/>
      <c r="H13" s="119"/>
    </row>
    <row r="14" spans="1:8" x14ac:dyDescent="0.15">
      <c r="A14" s="120"/>
      <c r="B14" s="121"/>
      <c r="C14" s="122"/>
      <c r="D14" s="123">
        <v>9659</v>
      </c>
      <c r="E14" s="124"/>
      <c r="F14" s="125">
        <v>28778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6.53</v>
      </c>
      <c r="C19" s="134">
        <f>ROUND(VALUE(SUBSTITUTE(実質収支比率等に係る経年分析!G$48,"▲","-")),2)</f>
        <v>8.0500000000000007</v>
      </c>
      <c r="D19" s="134">
        <f>ROUND(VALUE(SUBSTITUTE(実質収支比率等に係る経年分析!H$48,"▲","-")),2)</f>
        <v>6.55</v>
      </c>
      <c r="E19" s="134">
        <f>ROUND(VALUE(SUBSTITUTE(実質収支比率等に係る経年分析!I$48,"▲","-")),2)</f>
        <v>6.67</v>
      </c>
      <c r="F19" s="134">
        <f>ROUND(VALUE(SUBSTITUTE(実質収支比率等に係る経年分析!J$48,"▲","-")),2)</f>
        <v>5.85</v>
      </c>
    </row>
    <row r="20" spans="1:11" x14ac:dyDescent="0.15">
      <c r="A20" s="134" t="s">
        <v>43</v>
      </c>
      <c r="B20" s="134">
        <f>ROUND(VALUE(SUBSTITUTE(実質収支比率等に係る経年分析!F$47,"▲","-")),2)</f>
        <v>21.23</v>
      </c>
      <c r="C20" s="134">
        <f>ROUND(VALUE(SUBSTITUTE(実質収支比率等に係る経年分析!G$47,"▲","-")),2)</f>
        <v>20.07</v>
      </c>
      <c r="D20" s="134">
        <f>ROUND(VALUE(SUBSTITUTE(実質収支比率等に係る経年分析!H$47,"▲","-")),2)</f>
        <v>23.12</v>
      </c>
      <c r="E20" s="134">
        <f>ROUND(VALUE(SUBSTITUTE(実質収支比率等に係る経年分析!I$47,"▲","-")),2)</f>
        <v>26.97</v>
      </c>
      <c r="F20" s="134">
        <f>ROUND(VALUE(SUBSTITUTE(実質収支比率等に係る経年分析!J$47,"▲","-")),2)</f>
        <v>25.73</v>
      </c>
    </row>
    <row r="21" spans="1:11" x14ac:dyDescent="0.15">
      <c r="A21" s="134" t="s">
        <v>44</v>
      </c>
      <c r="B21" s="134">
        <f>IF(ISNUMBER(VALUE(SUBSTITUTE(実質収支比率等に係る経年分析!F$49,"▲","-"))),ROUND(VALUE(SUBSTITUTE(実質収支比率等に係る経年分析!F$49,"▲","-")),2),NA())</f>
        <v>-3.59</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2.09</v>
      </c>
      <c r="E21" s="134">
        <f>IF(ISNUMBER(VALUE(SUBSTITUTE(実質収支比率等に係る経年分析!I$49,"▲","-"))),ROUND(VALUE(SUBSTITUTE(実質収支比率等に係る経年分析!I$49,"▲","-")),2),NA())</f>
        <v>3.98</v>
      </c>
      <c r="F21" s="134">
        <f>IF(ISNUMBER(VALUE(SUBSTITUTE(実質収支比率等に係る経年分析!J$49,"▲","-"))),ROUND(VALUE(SUBSTITUTE(実質収支比率等に係る経年分析!J$49,"▲","-")),2),NA())</f>
        <v>-1.59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2.2599999999999998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8.0299999999999994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5.84</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1397</v>
      </c>
      <c r="E42" s="136"/>
      <c r="F42" s="136"/>
      <c r="G42" s="136">
        <f>'実質公債費比率（分子）の構造'!L$52</f>
        <v>1478</v>
      </c>
      <c r="H42" s="136"/>
      <c r="I42" s="136"/>
      <c r="J42" s="136">
        <f>'実質公債費比率（分子）の構造'!M$52</f>
        <v>1571</v>
      </c>
      <c r="K42" s="136"/>
      <c r="L42" s="136"/>
      <c r="M42" s="136">
        <f>'実質公債費比率（分子）の構造'!N$52</f>
        <v>1708</v>
      </c>
      <c r="N42" s="136"/>
      <c r="O42" s="136"/>
      <c r="P42" s="136">
        <f>'実質公債費比率（分子）の構造'!O$52</f>
        <v>1625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280</v>
      </c>
      <c r="C45" s="136"/>
      <c r="D45" s="136"/>
      <c r="E45" s="136">
        <f>'実質公債費比率（分子）の構造'!L$49</f>
        <v>303</v>
      </c>
      <c r="F45" s="136"/>
      <c r="G45" s="136"/>
      <c r="H45" s="136">
        <f>'実質公債費比率（分子）の構造'!M$49</f>
        <v>268</v>
      </c>
      <c r="I45" s="136"/>
      <c r="J45" s="136"/>
      <c r="K45" s="136">
        <f>'実質公債費比率（分子）の構造'!N$49</f>
        <v>218</v>
      </c>
      <c r="L45" s="136"/>
      <c r="M45" s="136"/>
      <c r="N45" s="136">
        <f>'実質公債費比率（分子）の構造'!O$49</f>
        <v>171</v>
      </c>
      <c r="O45" s="136"/>
      <c r="P45" s="136"/>
    </row>
    <row r="46" spans="1:16" x14ac:dyDescent="0.15">
      <c r="A46" s="136" t="s">
        <v>55</v>
      </c>
      <c r="B46" s="136">
        <f>'実質公債費比率（分子）の構造'!K$48</f>
        <v>287</v>
      </c>
      <c r="C46" s="136"/>
      <c r="D46" s="136"/>
      <c r="E46" s="136">
        <f>'実質公債費比率（分子）の構造'!L$48</f>
        <v>383</v>
      </c>
      <c r="F46" s="136"/>
      <c r="G46" s="136"/>
      <c r="H46" s="136">
        <f>'実質公債費比率（分子）の構造'!M$48</f>
        <v>397</v>
      </c>
      <c r="I46" s="136"/>
      <c r="J46" s="136"/>
      <c r="K46" s="136">
        <f>'実質公債費比率（分子）の構造'!N$48</f>
        <v>446</v>
      </c>
      <c r="L46" s="136"/>
      <c r="M46" s="136"/>
      <c r="N46" s="136">
        <f>'実質公債費比率（分子）の構造'!O$48</f>
        <v>532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1777</v>
      </c>
      <c r="C49" s="136"/>
      <c r="D49" s="136"/>
      <c r="E49" s="136">
        <f>'実質公債費比率（分子）の構造'!L$45</f>
        <v>1800</v>
      </c>
      <c r="F49" s="136"/>
      <c r="G49" s="136"/>
      <c r="H49" s="136">
        <f>'実質公債費比率（分子）の構造'!M$45</f>
        <v>1885</v>
      </c>
      <c r="I49" s="136"/>
      <c r="J49" s="136"/>
      <c r="K49" s="136">
        <f>'実質公債費比率（分子）の構造'!N$45</f>
        <v>1962</v>
      </c>
      <c r="L49" s="136"/>
      <c r="M49" s="136"/>
      <c r="N49" s="136">
        <f>'実質公債費比率（分子）の構造'!O$45</f>
        <v>2027</v>
      </c>
      <c r="O49" s="136"/>
      <c r="P49" s="136"/>
    </row>
    <row r="50" spans="1:16" x14ac:dyDescent="0.15">
      <c r="A50" s="136" t="s">
        <v>59</v>
      </c>
      <c r="B50" s="136" t="e">
        <f>NA()</f>
        <v>#N/A</v>
      </c>
      <c r="C50" s="136">
        <f>IF(ISNUMBER('実質公債費比率（分子）の構造'!K$53),'実質公債費比率（分子）の構造'!K$53,NA())</f>
        <v>948</v>
      </c>
      <c r="D50" s="136" t="e">
        <f>NA()</f>
        <v>#N/A</v>
      </c>
      <c r="E50" s="136" t="e">
        <f>NA()</f>
        <v>#N/A</v>
      </c>
      <c r="F50" s="136">
        <f>IF(ISNUMBER('実質公債費比率（分子）の構造'!L$53),'実質公債費比率（分子）の構造'!L$53,NA())</f>
        <v>1009</v>
      </c>
      <c r="G50" s="136" t="e">
        <f>NA()</f>
        <v>#N/A</v>
      </c>
      <c r="H50" s="136" t="e">
        <f>NA()</f>
        <v>#N/A</v>
      </c>
      <c r="I50" s="136">
        <f>IF(ISNUMBER('実質公債費比率（分子）の構造'!M$53),'実質公債費比率（分子）の構造'!M$53,NA())</f>
        <v>979</v>
      </c>
      <c r="J50" s="136" t="e">
        <f>NA()</f>
        <v>#N/A</v>
      </c>
      <c r="K50" s="136" t="e">
        <f>NA()</f>
        <v>#N/A</v>
      </c>
      <c r="L50" s="136">
        <f>IF(ISNUMBER('実質公債費比率（分子）の構造'!N$53),'実質公債費比率（分子）の構造'!N$53,NA())</f>
        <v>918</v>
      </c>
      <c r="M50" s="136" t="e">
        <f>NA()</f>
        <v>#N/A</v>
      </c>
      <c r="N50" s="136" t="e">
        <f>NA()</f>
        <v>#N/A</v>
      </c>
      <c r="O50" s="136">
        <f>IF(ISNUMBER('実質公債費比率（分子）の構造'!O$53),'実質公債費比率（分子）の構造'!O$53,NA())</f>
        <v>1105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19111</v>
      </c>
      <c r="E56" s="135"/>
      <c r="F56" s="135"/>
      <c r="G56" s="135">
        <f>'将来負担比率（分子）の構造'!J$51</f>
        <v>20421</v>
      </c>
      <c r="H56" s="135"/>
      <c r="I56" s="135"/>
      <c r="J56" s="135">
        <f>'将来負担比率（分子）の構造'!K$51</f>
        <v>21663</v>
      </c>
      <c r="K56" s="135"/>
      <c r="L56" s="135"/>
      <c r="M56" s="135">
        <f>'将来負担比率（分子）の構造'!L$51</f>
        <v>23066</v>
      </c>
      <c r="N56" s="135"/>
      <c r="O56" s="135"/>
      <c r="P56" s="135">
        <f>'将来負担比率（分子）の構造'!M$51</f>
        <v>23626</v>
      </c>
    </row>
    <row r="57" spans="1:16" x14ac:dyDescent="0.15">
      <c r="A57" s="135" t="s">
        <v>35</v>
      </c>
      <c r="B57" s="135"/>
      <c r="C57" s="135"/>
      <c r="D57" s="135">
        <f>'将来負担比率（分子）の構造'!I$50</f>
        <v>5</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9864</v>
      </c>
      <c r="E58" s="135"/>
      <c r="F58" s="135"/>
      <c r="G58" s="135">
        <f>'将来負担比率（分子）の構造'!J$49</f>
        <v>9942</v>
      </c>
      <c r="H58" s="135"/>
      <c r="I58" s="135"/>
      <c r="J58" s="135">
        <f>'将来負担比率（分子）の構造'!K$49</f>
        <v>10558</v>
      </c>
      <c r="K58" s="135"/>
      <c r="L58" s="135"/>
      <c r="M58" s="135">
        <f>'将来負担比率（分子）の構造'!L$49</f>
        <v>11804</v>
      </c>
      <c r="N58" s="135"/>
      <c r="O58" s="135"/>
      <c r="P58" s="135">
        <f>'将来負担比率（分子）の構造'!M$49</f>
        <v>11407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1448</v>
      </c>
      <c r="C62" s="135"/>
      <c r="D62" s="135"/>
      <c r="E62" s="135">
        <f>'将来負担比率（分子）の構造'!J$45</f>
        <v>1341</v>
      </c>
      <c r="F62" s="135"/>
      <c r="G62" s="135"/>
      <c r="H62" s="135">
        <f>'将来負担比率（分子）の構造'!K$45</f>
        <v>961</v>
      </c>
      <c r="I62" s="135"/>
      <c r="J62" s="135"/>
      <c r="K62" s="135">
        <f>'将来負担比率（分子）の構造'!L$45</f>
        <v>623</v>
      </c>
      <c r="L62" s="135"/>
      <c r="M62" s="135"/>
      <c r="N62" s="135">
        <f>'将来負担比率（分子）の構造'!M$45</f>
        <v>509</v>
      </c>
      <c r="O62" s="135"/>
      <c r="P62" s="135"/>
    </row>
    <row r="63" spans="1:16" x14ac:dyDescent="0.15">
      <c r="A63" s="135" t="s">
        <v>28</v>
      </c>
      <c r="B63" s="135">
        <f>'将来負担比率（分子）の構造'!I$44</f>
        <v>1532</v>
      </c>
      <c r="C63" s="135"/>
      <c r="D63" s="135"/>
      <c r="E63" s="135">
        <f>'将来負担比率（分子）の構造'!J$44</f>
        <v>1335</v>
      </c>
      <c r="F63" s="135"/>
      <c r="G63" s="135"/>
      <c r="H63" s="135">
        <f>'将来負担比率（分子）の構造'!K$44</f>
        <v>995</v>
      </c>
      <c r="I63" s="135"/>
      <c r="J63" s="135"/>
      <c r="K63" s="135">
        <f>'将来負担比率（分子）の構造'!L$44</f>
        <v>860</v>
      </c>
      <c r="L63" s="135"/>
      <c r="M63" s="135"/>
      <c r="N63" s="135">
        <f>'将来負担比率（分子）の構造'!M$44</f>
        <v>667</v>
      </c>
      <c r="O63" s="135"/>
      <c r="P63" s="135"/>
    </row>
    <row r="64" spans="1:16" x14ac:dyDescent="0.15">
      <c r="A64" s="135" t="s">
        <v>27</v>
      </c>
      <c r="B64" s="135">
        <f>'将来負担比率（分子）の構造'!I$43</f>
        <v>7986</v>
      </c>
      <c r="C64" s="135"/>
      <c r="D64" s="135"/>
      <c r="E64" s="135">
        <f>'将来負担比率（分子）の構造'!J$43</f>
        <v>8942</v>
      </c>
      <c r="F64" s="135"/>
      <c r="G64" s="135"/>
      <c r="H64" s="135">
        <f>'将来負担比率（分子）の構造'!K$43</f>
        <v>9575</v>
      </c>
      <c r="I64" s="135"/>
      <c r="J64" s="135"/>
      <c r="K64" s="135">
        <f>'将来負担比率（分子）の構造'!L$43</f>
        <v>12036</v>
      </c>
      <c r="L64" s="135"/>
      <c r="M64" s="135"/>
      <c r="N64" s="135">
        <f>'将来負担比率（分子）の構造'!M$43</f>
        <v>15727</v>
      </c>
      <c r="O64" s="135"/>
      <c r="P64" s="135"/>
    </row>
    <row r="65" spans="1:16" x14ac:dyDescent="0.15">
      <c r="A65" s="135" t="s">
        <v>26</v>
      </c>
      <c r="B65" s="135">
        <f>'将来負担比率（分子）の構造'!I$42</f>
        <v>3</v>
      </c>
      <c r="C65" s="135"/>
      <c r="D65" s="135"/>
      <c r="E65" s="135">
        <f>'将来負担比率（分子）の構造'!J$42</f>
        <v>1</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18501</v>
      </c>
      <c r="C66" s="135"/>
      <c r="D66" s="135"/>
      <c r="E66" s="135">
        <f>'将来負担比率（分子）の構造'!J$41</f>
        <v>19186</v>
      </c>
      <c r="F66" s="135"/>
      <c r="G66" s="135"/>
      <c r="H66" s="135">
        <f>'将来負担比率（分子）の構造'!K$41</f>
        <v>19602</v>
      </c>
      <c r="I66" s="135"/>
      <c r="J66" s="135"/>
      <c r="K66" s="135">
        <f>'将来負担比率（分子）の構造'!L$41</f>
        <v>19844</v>
      </c>
      <c r="L66" s="135"/>
      <c r="M66" s="135"/>
      <c r="N66" s="135">
        <f>'将来負担比率（分子）の構造'!M$41</f>
        <v>19360</v>
      </c>
      <c r="O66" s="135"/>
      <c r="P66" s="135"/>
    </row>
    <row r="67" spans="1:16" x14ac:dyDescent="0.15">
      <c r="A67" s="135" t="s">
        <v>63</v>
      </c>
      <c r="B67" s="135" t="e">
        <f>NA()</f>
        <v>#N/A</v>
      </c>
      <c r="C67" s="135">
        <f>IF(ISNUMBER('将来負担比率（分子）の構造'!I$52), IF('将来負担比率（分子）の構造'!I$52 &lt; 0, 0, '将来負担比率（分子）の構造'!I$52), NA())</f>
        <v>491</v>
      </c>
      <c r="D67" s="135" t="e">
        <f>NA()</f>
        <v>#N/A</v>
      </c>
      <c r="E67" s="135" t="e">
        <f>NA()</f>
        <v>#N/A</v>
      </c>
      <c r="F67" s="135">
        <f>IF(ISNUMBER('将来負担比率（分子）の構造'!J$52), IF('将来負担比率（分子）の構造'!J$52 &lt; 0, 0, '将来負担比率（分子）の構造'!J$52), NA())</f>
        <v>442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1230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10571874</v>
      </c>
      <c r="S5" s="669"/>
      <c r="T5" s="669"/>
      <c r="U5" s="669"/>
      <c r="V5" s="669"/>
      <c r="W5" s="669"/>
      <c r="X5" s="669"/>
      <c r="Y5" s="716"/>
      <c r="Z5" s="729">
        <v>37.9</v>
      </c>
      <c r="AA5" s="729"/>
      <c r="AB5" s="729"/>
      <c r="AC5" s="729"/>
      <c r="AD5" s="730">
        <v>10571874</v>
      </c>
      <c r="AE5" s="730"/>
      <c r="AF5" s="730"/>
      <c r="AG5" s="730"/>
      <c r="AH5" s="730"/>
      <c r="AI5" s="730"/>
      <c r="AJ5" s="730"/>
      <c r="AK5" s="730"/>
      <c r="AL5" s="717">
        <v>63.2</v>
      </c>
      <c r="AM5" s="686"/>
      <c r="AN5" s="686"/>
      <c r="AO5" s="718"/>
      <c r="AP5" s="705" t="s">
        <v>207</v>
      </c>
      <c r="AQ5" s="706"/>
      <c r="AR5" s="706"/>
      <c r="AS5" s="706"/>
      <c r="AT5" s="706"/>
      <c r="AU5" s="706"/>
      <c r="AV5" s="706"/>
      <c r="AW5" s="706"/>
      <c r="AX5" s="706"/>
      <c r="AY5" s="706"/>
      <c r="AZ5" s="706"/>
      <c r="BA5" s="706"/>
      <c r="BB5" s="706"/>
      <c r="BC5" s="706"/>
      <c r="BD5" s="706"/>
      <c r="BE5" s="706"/>
      <c r="BF5" s="707"/>
      <c r="BG5" s="618">
        <v>10571874</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227898</v>
      </c>
      <c r="S6" s="619"/>
      <c r="T6" s="619"/>
      <c r="U6" s="619"/>
      <c r="V6" s="619"/>
      <c r="W6" s="619"/>
      <c r="X6" s="619"/>
      <c r="Y6" s="620"/>
      <c r="Z6" s="671">
        <v>0.8</v>
      </c>
      <c r="AA6" s="671"/>
      <c r="AB6" s="671"/>
      <c r="AC6" s="671"/>
      <c r="AD6" s="672">
        <v>227898</v>
      </c>
      <c r="AE6" s="672"/>
      <c r="AF6" s="672"/>
      <c r="AG6" s="672"/>
      <c r="AH6" s="672"/>
      <c r="AI6" s="672"/>
      <c r="AJ6" s="672"/>
      <c r="AK6" s="672"/>
      <c r="AL6" s="641">
        <v>1.4</v>
      </c>
      <c r="AM6" s="673"/>
      <c r="AN6" s="673"/>
      <c r="AO6" s="674"/>
      <c r="AP6" s="615" t="s">
        <v>213</v>
      </c>
      <c r="AQ6" s="616"/>
      <c r="AR6" s="616"/>
      <c r="AS6" s="616"/>
      <c r="AT6" s="616"/>
      <c r="AU6" s="616"/>
      <c r="AV6" s="616"/>
      <c r="AW6" s="616"/>
      <c r="AX6" s="616"/>
      <c r="AY6" s="616"/>
      <c r="AZ6" s="616"/>
      <c r="BA6" s="616"/>
      <c r="BB6" s="616"/>
      <c r="BC6" s="616"/>
      <c r="BD6" s="616"/>
      <c r="BE6" s="616"/>
      <c r="BF6" s="617"/>
      <c r="BG6" s="618">
        <v>10571874</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288456</v>
      </c>
      <c r="CS6" s="619"/>
      <c r="CT6" s="619"/>
      <c r="CU6" s="619"/>
      <c r="CV6" s="619"/>
      <c r="CW6" s="619"/>
      <c r="CX6" s="619"/>
      <c r="CY6" s="620"/>
      <c r="CZ6" s="671">
        <v>1.1000000000000001</v>
      </c>
      <c r="DA6" s="671"/>
      <c r="DB6" s="671"/>
      <c r="DC6" s="671"/>
      <c r="DD6" s="624" t="s">
        <v>208</v>
      </c>
      <c r="DE6" s="619"/>
      <c r="DF6" s="619"/>
      <c r="DG6" s="619"/>
      <c r="DH6" s="619"/>
      <c r="DI6" s="619"/>
      <c r="DJ6" s="619"/>
      <c r="DK6" s="619"/>
      <c r="DL6" s="619"/>
      <c r="DM6" s="619"/>
      <c r="DN6" s="619"/>
      <c r="DO6" s="619"/>
      <c r="DP6" s="620"/>
      <c r="DQ6" s="624">
        <v>288456</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25793</v>
      </c>
      <c r="S7" s="619"/>
      <c r="T7" s="619"/>
      <c r="U7" s="619"/>
      <c r="V7" s="619"/>
      <c r="W7" s="619"/>
      <c r="X7" s="619"/>
      <c r="Y7" s="620"/>
      <c r="Z7" s="671">
        <v>0.1</v>
      </c>
      <c r="AA7" s="671"/>
      <c r="AB7" s="671"/>
      <c r="AC7" s="671"/>
      <c r="AD7" s="672">
        <v>25793</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5163303</v>
      </c>
      <c r="BH7" s="619"/>
      <c r="BI7" s="619"/>
      <c r="BJ7" s="619"/>
      <c r="BK7" s="619"/>
      <c r="BL7" s="619"/>
      <c r="BM7" s="619"/>
      <c r="BN7" s="620"/>
      <c r="BO7" s="671">
        <v>48.8</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3016957</v>
      </c>
      <c r="CS7" s="619"/>
      <c r="CT7" s="619"/>
      <c r="CU7" s="619"/>
      <c r="CV7" s="619"/>
      <c r="CW7" s="619"/>
      <c r="CX7" s="619"/>
      <c r="CY7" s="620"/>
      <c r="CZ7" s="671">
        <v>11.3</v>
      </c>
      <c r="DA7" s="671"/>
      <c r="DB7" s="671"/>
      <c r="DC7" s="671"/>
      <c r="DD7" s="624">
        <v>74984</v>
      </c>
      <c r="DE7" s="619"/>
      <c r="DF7" s="619"/>
      <c r="DG7" s="619"/>
      <c r="DH7" s="619"/>
      <c r="DI7" s="619"/>
      <c r="DJ7" s="619"/>
      <c r="DK7" s="619"/>
      <c r="DL7" s="619"/>
      <c r="DM7" s="619"/>
      <c r="DN7" s="619"/>
      <c r="DO7" s="619"/>
      <c r="DP7" s="620"/>
      <c r="DQ7" s="624">
        <v>2734058</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81206</v>
      </c>
      <c r="S8" s="619"/>
      <c r="T8" s="619"/>
      <c r="U8" s="619"/>
      <c r="V8" s="619"/>
      <c r="W8" s="619"/>
      <c r="X8" s="619"/>
      <c r="Y8" s="620"/>
      <c r="Z8" s="671">
        <v>0.3</v>
      </c>
      <c r="AA8" s="671"/>
      <c r="AB8" s="671"/>
      <c r="AC8" s="671"/>
      <c r="AD8" s="672">
        <v>81206</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149141</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11149194</v>
      </c>
      <c r="CS8" s="619"/>
      <c r="CT8" s="619"/>
      <c r="CU8" s="619"/>
      <c r="CV8" s="619"/>
      <c r="CW8" s="619"/>
      <c r="CX8" s="619"/>
      <c r="CY8" s="620"/>
      <c r="CZ8" s="671">
        <v>41.6</v>
      </c>
      <c r="DA8" s="671"/>
      <c r="DB8" s="671"/>
      <c r="DC8" s="671"/>
      <c r="DD8" s="624">
        <v>148699</v>
      </c>
      <c r="DE8" s="619"/>
      <c r="DF8" s="619"/>
      <c r="DG8" s="619"/>
      <c r="DH8" s="619"/>
      <c r="DI8" s="619"/>
      <c r="DJ8" s="619"/>
      <c r="DK8" s="619"/>
      <c r="DL8" s="619"/>
      <c r="DM8" s="619"/>
      <c r="DN8" s="619"/>
      <c r="DO8" s="619"/>
      <c r="DP8" s="620"/>
      <c r="DQ8" s="624">
        <v>6066799</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83967</v>
      </c>
      <c r="S9" s="619"/>
      <c r="T9" s="619"/>
      <c r="U9" s="619"/>
      <c r="V9" s="619"/>
      <c r="W9" s="619"/>
      <c r="X9" s="619"/>
      <c r="Y9" s="620"/>
      <c r="Z9" s="671">
        <v>0.3</v>
      </c>
      <c r="AA9" s="671"/>
      <c r="AB9" s="671"/>
      <c r="AC9" s="671"/>
      <c r="AD9" s="672">
        <v>83967</v>
      </c>
      <c r="AE9" s="672"/>
      <c r="AF9" s="672"/>
      <c r="AG9" s="672"/>
      <c r="AH9" s="672"/>
      <c r="AI9" s="672"/>
      <c r="AJ9" s="672"/>
      <c r="AK9" s="672"/>
      <c r="AL9" s="641">
        <v>0.5</v>
      </c>
      <c r="AM9" s="673"/>
      <c r="AN9" s="673"/>
      <c r="AO9" s="674"/>
      <c r="AP9" s="615" t="s">
        <v>222</v>
      </c>
      <c r="AQ9" s="616"/>
      <c r="AR9" s="616"/>
      <c r="AS9" s="616"/>
      <c r="AT9" s="616"/>
      <c r="AU9" s="616"/>
      <c r="AV9" s="616"/>
      <c r="AW9" s="616"/>
      <c r="AX9" s="616"/>
      <c r="AY9" s="616"/>
      <c r="AZ9" s="616"/>
      <c r="BA9" s="616"/>
      <c r="BB9" s="616"/>
      <c r="BC9" s="616"/>
      <c r="BD9" s="616"/>
      <c r="BE9" s="616"/>
      <c r="BF9" s="617"/>
      <c r="BG9" s="618">
        <v>4398256</v>
      </c>
      <c r="BH9" s="619"/>
      <c r="BI9" s="619"/>
      <c r="BJ9" s="619"/>
      <c r="BK9" s="619"/>
      <c r="BL9" s="619"/>
      <c r="BM9" s="619"/>
      <c r="BN9" s="620"/>
      <c r="BO9" s="671">
        <v>41.6</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4248397</v>
      </c>
      <c r="CS9" s="619"/>
      <c r="CT9" s="619"/>
      <c r="CU9" s="619"/>
      <c r="CV9" s="619"/>
      <c r="CW9" s="619"/>
      <c r="CX9" s="619"/>
      <c r="CY9" s="620"/>
      <c r="CZ9" s="671">
        <v>15.9</v>
      </c>
      <c r="DA9" s="671"/>
      <c r="DB9" s="671"/>
      <c r="DC9" s="671"/>
      <c r="DD9" s="624">
        <v>154201</v>
      </c>
      <c r="DE9" s="619"/>
      <c r="DF9" s="619"/>
      <c r="DG9" s="619"/>
      <c r="DH9" s="619"/>
      <c r="DI9" s="619"/>
      <c r="DJ9" s="619"/>
      <c r="DK9" s="619"/>
      <c r="DL9" s="619"/>
      <c r="DM9" s="619"/>
      <c r="DN9" s="619"/>
      <c r="DO9" s="619"/>
      <c r="DP9" s="620"/>
      <c r="DQ9" s="624">
        <v>3972469</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1585545</v>
      </c>
      <c r="S10" s="619"/>
      <c r="T10" s="619"/>
      <c r="U10" s="619"/>
      <c r="V10" s="619"/>
      <c r="W10" s="619"/>
      <c r="X10" s="619"/>
      <c r="Y10" s="620"/>
      <c r="Z10" s="671">
        <v>5.7</v>
      </c>
      <c r="AA10" s="671"/>
      <c r="AB10" s="671"/>
      <c r="AC10" s="671"/>
      <c r="AD10" s="672">
        <v>1585545</v>
      </c>
      <c r="AE10" s="672"/>
      <c r="AF10" s="672"/>
      <c r="AG10" s="672"/>
      <c r="AH10" s="672"/>
      <c r="AI10" s="672"/>
      <c r="AJ10" s="672"/>
      <c r="AK10" s="672"/>
      <c r="AL10" s="641">
        <v>9.5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173963</v>
      </c>
      <c r="BH10" s="619"/>
      <c r="BI10" s="619"/>
      <c r="BJ10" s="619"/>
      <c r="BK10" s="619"/>
      <c r="BL10" s="619"/>
      <c r="BM10" s="619"/>
      <c r="BN10" s="620"/>
      <c r="BO10" s="671">
        <v>1.6</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125</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125</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441943</v>
      </c>
      <c r="BH11" s="619"/>
      <c r="BI11" s="619"/>
      <c r="BJ11" s="619"/>
      <c r="BK11" s="619"/>
      <c r="BL11" s="619"/>
      <c r="BM11" s="619"/>
      <c r="BN11" s="620"/>
      <c r="BO11" s="671">
        <v>4.2</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351345</v>
      </c>
      <c r="CS11" s="619"/>
      <c r="CT11" s="619"/>
      <c r="CU11" s="619"/>
      <c r="CV11" s="619"/>
      <c r="CW11" s="619"/>
      <c r="CX11" s="619"/>
      <c r="CY11" s="620"/>
      <c r="CZ11" s="671">
        <v>1.3</v>
      </c>
      <c r="DA11" s="671"/>
      <c r="DB11" s="671"/>
      <c r="DC11" s="671"/>
      <c r="DD11" s="624">
        <v>138268</v>
      </c>
      <c r="DE11" s="619"/>
      <c r="DF11" s="619"/>
      <c r="DG11" s="619"/>
      <c r="DH11" s="619"/>
      <c r="DI11" s="619"/>
      <c r="DJ11" s="619"/>
      <c r="DK11" s="619"/>
      <c r="DL11" s="619"/>
      <c r="DM11" s="619"/>
      <c r="DN11" s="619"/>
      <c r="DO11" s="619"/>
      <c r="DP11" s="620"/>
      <c r="DQ11" s="624">
        <v>182695</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4788232</v>
      </c>
      <c r="BH12" s="619"/>
      <c r="BI12" s="619"/>
      <c r="BJ12" s="619"/>
      <c r="BK12" s="619"/>
      <c r="BL12" s="619"/>
      <c r="BM12" s="619"/>
      <c r="BN12" s="620"/>
      <c r="BO12" s="671">
        <v>45.3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358686</v>
      </c>
      <c r="CS12" s="619"/>
      <c r="CT12" s="619"/>
      <c r="CU12" s="619"/>
      <c r="CV12" s="619"/>
      <c r="CW12" s="619"/>
      <c r="CX12" s="619"/>
      <c r="CY12" s="620"/>
      <c r="CZ12" s="671">
        <v>1.3</v>
      </c>
      <c r="DA12" s="671"/>
      <c r="DB12" s="671"/>
      <c r="DC12" s="671"/>
      <c r="DD12" s="624">
        <v>3776</v>
      </c>
      <c r="DE12" s="619"/>
      <c r="DF12" s="619"/>
      <c r="DG12" s="619"/>
      <c r="DH12" s="619"/>
      <c r="DI12" s="619"/>
      <c r="DJ12" s="619"/>
      <c r="DK12" s="619"/>
      <c r="DL12" s="619"/>
      <c r="DM12" s="619"/>
      <c r="DN12" s="619"/>
      <c r="DO12" s="619"/>
      <c r="DP12" s="620"/>
      <c r="DQ12" s="624">
        <v>248311</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92863</v>
      </c>
      <c r="S13" s="619"/>
      <c r="T13" s="619"/>
      <c r="U13" s="619"/>
      <c r="V13" s="619"/>
      <c r="W13" s="619"/>
      <c r="X13" s="619"/>
      <c r="Y13" s="620"/>
      <c r="Z13" s="671">
        <v>0.3</v>
      </c>
      <c r="AA13" s="671"/>
      <c r="AB13" s="671"/>
      <c r="AC13" s="671"/>
      <c r="AD13" s="672">
        <v>92863</v>
      </c>
      <c r="AE13" s="672"/>
      <c r="AF13" s="672"/>
      <c r="AG13" s="672"/>
      <c r="AH13" s="672"/>
      <c r="AI13" s="672"/>
      <c r="AJ13" s="672"/>
      <c r="AK13" s="672"/>
      <c r="AL13" s="641">
        <v>0.6</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4763220</v>
      </c>
      <c r="BH13" s="619"/>
      <c r="BI13" s="619"/>
      <c r="BJ13" s="619"/>
      <c r="BK13" s="619"/>
      <c r="BL13" s="619"/>
      <c r="BM13" s="619"/>
      <c r="BN13" s="620"/>
      <c r="BO13" s="671">
        <v>45.1</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1829382</v>
      </c>
      <c r="CS13" s="619"/>
      <c r="CT13" s="619"/>
      <c r="CU13" s="619"/>
      <c r="CV13" s="619"/>
      <c r="CW13" s="619"/>
      <c r="CX13" s="619"/>
      <c r="CY13" s="620"/>
      <c r="CZ13" s="671">
        <v>6.8</v>
      </c>
      <c r="DA13" s="671"/>
      <c r="DB13" s="671"/>
      <c r="DC13" s="671"/>
      <c r="DD13" s="624">
        <v>578126</v>
      </c>
      <c r="DE13" s="619"/>
      <c r="DF13" s="619"/>
      <c r="DG13" s="619"/>
      <c r="DH13" s="619"/>
      <c r="DI13" s="619"/>
      <c r="DJ13" s="619"/>
      <c r="DK13" s="619"/>
      <c r="DL13" s="619"/>
      <c r="DM13" s="619"/>
      <c r="DN13" s="619"/>
      <c r="DO13" s="619"/>
      <c r="DP13" s="620"/>
      <c r="DQ13" s="624">
        <v>1134556</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130069</v>
      </c>
      <c r="BH14" s="619"/>
      <c r="BI14" s="619"/>
      <c r="BJ14" s="619"/>
      <c r="BK14" s="619"/>
      <c r="BL14" s="619"/>
      <c r="BM14" s="619"/>
      <c r="BN14" s="620"/>
      <c r="BO14" s="671">
        <v>1.2</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1009003</v>
      </c>
      <c r="CS14" s="619"/>
      <c r="CT14" s="619"/>
      <c r="CU14" s="619"/>
      <c r="CV14" s="619"/>
      <c r="CW14" s="619"/>
      <c r="CX14" s="619"/>
      <c r="CY14" s="620"/>
      <c r="CZ14" s="671">
        <v>3.8</v>
      </c>
      <c r="DA14" s="671"/>
      <c r="DB14" s="671"/>
      <c r="DC14" s="671"/>
      <c r="DD14" s="624">
        <v>40225</v>
      </c>
      <c r="DE14" s="619"/>
      <c r="DF14" s="619"/>
      <c r="DG14" s="619"/>
      <c r="DH14" s="619"/>
      <c r="DI14" s="619"/>
      <c r="DJ14" s="619"/>
      <c r="DK14" s="619"/>
      <c r="DL14" s="619"/>
      <c r="DM14" s="619"/>
      <c r="DN14" s="619"/>
      <c r="DO14" s="619"/>
      <c r="DP14" s="620"/>
      <c r="DQ14" s="624">
        <v>996122</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71892</v>
      </c>
      <c r="S15" s="619"/>
      <c r="T15" s="619"/>
      <c r="U15" s="619"/>
      <c r="V15" s="619"/>
      <c r="W15" s="619"/>
      <c r="X15" s="619"/>
      <c r="Y15" s="620"/>
      <c r="Z15" s="671">
        <v>0.3</v>
      </c>
      <c r="AA15" s="671"/>
      <c r="AB15" s="671"/>
      <c r="AC15" s="671"/>
      <c r="AD15" s="672">
        <v>71892</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490270</v>
      </c>
      <c r="BH15" s="619"/>
      <c r="BI15" s="619"/>
      <c r="BJ15" s="619"/>
      <c r="BK15" s="619"/>
      <c r="BL15" s="619"/>
      <c r="BM15" s="619"/>
      <c r="BN15" s="620"/>
      <c r="BO15" s="671">
        <v>4.5999999999999996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2505545</v>
      </c>
      <c r="CS15" s="619"/>
      <c r="CT15" s="619"/>
      <c r="CU15" s="619"/>
      <c r="CV15" s="619"/>
      <c r="CW15" s="619"/>
      <c r="CX15" s="619"/>
      <c r="CY15" s="620"/>
      <c r="CZ15" s="671">
        <v>9.4</v>
      </c>
      <c r="DA15" s="671"/>
      <c r="DB15" s="671"/>
      <c r="DC15" s="671"/>
      <c r="DD15" s="624">
        <v>217433</v>
      </c>
      <c r="DE15" s="619"/>
      <c r="DF15" s="619"/>
      <c r="DG15" s="619"/>
      <c r="DH15" s="619"/>
      <c r="DI15" s="619"/>
      <c r="DJ15" s="619"/>
      <c r="DK15" s="619"/>
      <c r="DL15" s="619"/>
      <c r="DM15" s="619"/>
      <c r="DN15" s="619"/>
      <c r="DO15" s="619"/>
      <c r="DP15" s="620"/>
      <c r="DQ15" s="624">
        <v>2006416</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4514444</v>
      </c>
      <c r="S16" s="619"/>
      <c r="T16" s="619"/>
      <c r="U16" s="619"/>
      <c r="V16" s="619"/>
      <c r="W16" s="619"/>
      <c r="X16" s="619"/>
      <c r="Y16" s="620"/>
      <c r="Z16" s="671">
        <v>16.2</v>
      </c>
      <c r="AA16" s="671"/>
      <c r="AB16" s="671"/>
      <c r="AC16" s="671"/>
      <c r="AD16" s="672">
        <v>3900623</v>
      </c>
      <c r="AE16" s="672"/>
      <c r="AF16" s="672"/>
      <c r="AG16" s="672"/>
      <c r="AH16" s="672"/>
      <c r="AI16" s="672"/>
      <c r="AJ16" s="672"/>
      <c r="AK16" s="672"/>
      <c r="AL16" s="641">
        <v>23.3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3900623</v>
      </c>
      <c r="S17" s="619"/>
      <c r="T17" s="619"/>
      <c r="U17" s="619"/>
      <c r="V17" s="619"/>
      <c r="W17" s="619"/>
      <c r="X17" s="619"/>
      <c r="Y17" s="620"/>
      <c r="Z17" s="671">
        <v>14</v>
      </c>
      <c r="AA17" s="671"/>
      <c r="AB17" s="671"/>
      <c r="AC17" s="671"/>
      <c r="AD17" s="672">
        <v>3900623</v>
      </c>
      <c r="AE17" s="672"/>
      <c r="AF17" s="672"/>
      <c r="AG17" s="672"/>
      <c r="AH17" s="672"/>
      <c r="AI17" s="672"/>
      <c r="AJ17" s="672"/>
      <c r="AK17" s="672"/>
      <c r="AL17" s="641">
        <v>23.3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2026608</v>
      </c>
      <c r="CS17" s="619"/>
      <c r="CT17" s="619"/>
      <c r="CU17" s="619"/>
      <c r="CV17" s="619"/>
      <c r="CW17" s="619"/>
      <c r="CX17" s="619"/>
      <c r="CY17" s="620"/>
      <c r="CZ17" s="671">
        <v>7.6</v>
      </c>
      <c r="DA17" s="671"/>
      <c r="DB17" s="671"/>
      <c r="DC17" s="671"/>
      <c r="DD17" s="624" t="s">
        <v>109</v>
      </c>
      <c r="DE17" s="619"/>
      <c r="DF17" s="619"/>
      <c r="DG17" s="619"/>
      <c r="DH17" s="619"/>
      <c r="DI17" s="619"/>
      <c r="DJ17" s="619"/>
      <c r="DK17" s="619"/>
      <c r="DL17" s="619"/>
      <c r="DM17" s="619"/>
      <c r="DN17" s="619"/>
      <c r="DO17" s="619"/>
      <c r="DP17" s="620"/>
      <c r="DQ17" s="624">
        <v>2026608</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613811</v>
      </c>
      <c r="S18" s="619"/>
      <c r="T18" s="619"/>
      <c r="U18" s="619"/>
      <c r="V18" s="619"/>
      <c r="W18" s="619"/>
      <c r="X18" s="619"/>
      <c r="Y18" s="620"/>
      <c r="Z18" s="671">
        <v>2.2000000000000002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10</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17255482</v>
      </c>
      <c r="S20" s="619"/>
      <c r="T20" s="619"/>
      <c r="U20" s="619"/>
      <c r="V20" s="619"/>
      <c r="W20" s="619"/>
      <c r="X20" s="619"/>
      <c r="Y20" s="620"/>
      <c r="Z20" s="671">
        <v>61.8</v>
      </c>
      <c r="AA20" s="671"/>
      <c r="AB20" s="671"/>
      <c r="AC20" s="671"/>
      <c r="AD20" s="672">
        <v>16641661</v>
      </c>
      <c r="AE20" s="672"/>
      <c r="AF20" s="672"/>
      <c r="AG20" s="672"/>
      <c r="AH20" s="672"/>
      <c r="AI20" s="672"/>
      <c r="AJ20" s="672"/>
      <c r="AK20" s="672"/>
      <c r="AL20" s="641">
        <v>99.6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26783698</v>
      </c>
      <c r="CS20" s="619"/>
      <c r="CT20" s="619"/>
      <c r="CU20" s="619"/>
      <c r="CV20" s="619"/>
      <c r="CW20" s="619"/>
      <c r="CX20" s="619"/>
      <c r="CY20" s="620"/>
      <c r="CZ20" s="671">
        <v>100</v>
      </c>
      <c r="DA20" s="671"/>
      <c r="DB20" s="671"/>
      <c r="DC20" s="671"/>
      <c r="DD20" s="624">
        <v>1355712</v>
      </c>
      <c r="DE20" s="619"/>
      <c r="DF20" s="619"/>
      <c r="DG20" s="619"/>
      <c r="DH20" s="619"/>
      <c r="DI20" s="619"/>
      <c r="DJ20" s="619"/>
      <c r="DK20" s="619"/>
      <c r="DL20" s="619"/>
      <c r="DM20" s="619"/>
      <c r="DN20" s="619"/>
      <c r="DO20" s="619"/>
      <c r="DP20" s="620"/>
      <c r="DQ20" s="624">
        <v>19656615</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16784</v>
      </c>
      <c r="S21" s="619"/>
      <c r="T21" s="619"/>
      <c r="U21" s="619"/>
      <c r="V21" s="619"/>
      <c r="W21" s="619"/>
      <c r="X21" s="619"/>
      <c r="Y21" s="620"/>
      <c r="Z21" s="671">
        <v>0.1</v>
      </c>
      <c r="AA21" s="671"/>
      <c r="AB21" s="671"/>
      <c r="AC21" s="671"/>
      <c r="AD21" s="672">
        <v>16784</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302042</v>
      </c>
      <c r="S22" s="619"/>
      <c r="T22" s="619"/>
      <c r="U22" s="619"/>
      <c r="V22" s="619"/>
      <c r="W22" s="619"/>
      <c r="X22" s="619"/>
      <c r="Y22" s="620"/>
      <c r="Z22" s="671">
        <v>1.1000000000000001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361476</v>
      </c>
      <c r="S23" s="619"/>
      <c r="T23" s="619"/>
      <c r="U23" s="619"/>
      <c r="V23" s="619"/>
      <c r="W23" s="619"/>
      <c r="X23" s="619"/>
      <c r="Y23" s="620"/>
      <c r="Z23" s="671">
        <v>1.3</v>
      </c>
      <c r="AA23" s="671"/>
      <c r="AB23" s="671"/>
      <c r="AC23" s="671"/>
      <c r="AD23" s="672">
        <v>42408</v>
      </c>
      <c r="AE23" s="672"/>
      <c r="AF23" s="672"/>
      <c r="AG23" s="672"/>
      <c r="AH23" s="672"/>
      <c r="AI23" s="672"/>
      <c r="AJ23" s="672"/>
      <c r="AK23" s="672"/>
      <c r="AL23" s="641">
        <v>0.3</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163626</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11841253</v>
      </c>
      <c r="CS24" s="669"/>
      <c r="CT24" s="669"/>
      <c r="CU24" s="669"/>
      <c r="CV24" s="669"/>
      <c r="CW24" s="669"/>
      <c r="CX24" s="669"/>
      <c r="CY24" s="716"/>
      <c r="CZ24" s="720">
        <v>44.2</v>
      </c>
      <c r="DA24" s="721"/>
      <c r="DB24" s="721"/>
      <c r="DC24" s="722"/>
      <c r="DD24" s="715">
        <v>7308515</v>
      </c>
      <c r="DE24" s="669"/>
      <c r="DF24" s="669"/>
      <c r="DG24" s="669"/>
      <c r="DH24" s="669"/>
      <c r="DI24" s="669"/>
      <c r="DJ24" s="669"/>
      <c r="DK24" s="716"/>
      <c r="DL24" s="715">
        <v>7292148</v>
      </c>
      <c r="DM24" s="669"/>
      <c r="DN24" s="669"/>
      <c r="DO24" s="669"/>
      <c r="DP24" s="669"/>
      <c r="DQ24" s="669"/>
      <c r="DR24" s="669"/>
      <c r="DS24" s="669"/>
      <c r="DT24" s="669"/>
      <c r="DU24" s="669"/>
      <c r="DV24" s="716"/>
      <c r="DW24" s="717">
        <v>40.5</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3638298</v>
      </c>
      <c r="S25" s="619"/>
      <c r="T25" s="619"/>
      <c r="U25" s="619"/>
      <c r="V25" s="619"/>
      <c r="W25" s="619"/>
      <c r="X25" s="619"/>
      <c r="Y25" s="620"/>
      <c r="Z25" s="671">
        <v>13</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3637909</v>
      </c>
      <c r="CS25" s="637"/>
      <c r="CT25" s="637"/>
      <c r="CU25" s="637"/>
      <c r="CV25" s="637"/>
      <c r="CW25" s="637"/>
      <c r="CX25" s="637"/>
      <c r="CY25" s="638"/>
      <c r="CZ25" s="621">
        <v>13.6</v>
      </c>
      <c r="DA25" s="639"/>
      <c r="DB25" s="639"/>
      <c r="DC25" s="640"/>
      <c r="DD25" s="624">
        <v>3188095</v>
      </c>
      <c r="DE25" s="637"/>
      <c r="DF25" s="637"/>
      <c r="DG25" s="637"/>
      <c r="DH25" s="637"/>
      <c r="DI25" s="637"/>
      <c r="DJ25" s="637"/>
      <c r="DK25" s="638"/>
      <c r="DL25" s="624">
        <v>3177270</v>
      </c>
      <c r="DM25" s="637"/>
      <c r="DN25" s="637"/>
      <c r="DO25" s="637"/>
      <c r="DP25" s="637"/>
      <c r="DQ25" s="637"/>
      <c r="DR25" s="637"/>
      <c r="DS25" s="637"/>
      <c r="DT25" s="637"/>
      <c r="DU25" s="637"/>
      <c r="DV25" s="638"/>
      <c r="DW25" s="641">
        <v>17.7</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2455936</v>
      </c>
      <c r="CS26" s="619"/>
      <c r="CT26" s="619"/>
      <c r="CU26" s="619"/>
      <c r="CV26" s="619"/>
      <c r="CW26" s="619"/>
      <c r="CX26" s="619"/>
      <c r="CY26" s="620"/>
      <c r="CZ26" s="621">
        <v>9.1999999999999993</v>
      </c>
      <c r="DA26" s="639"/>
      <c r="DB26" s="639"/>
      <c r="DC26" s="640"/>
      <c r="DD26" s="624">
        <v>2031796</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1623400</v>
      </c>
      <c r="S27" s="619"/>
      <c r="T27" s="619"/>
      <c r="U27" s="619"/>
      <c r="V27" s="619"/>
      <c r="W27" s="619"/>
      <c r="X27" s="619"/>
      <c r="Y27" s="620"/>
      <c r="Z27" s="671">
        <v>5.8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10571874</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6176736</v>
      </c>
      <c r="CS27" s="637"/>
      <c r="CT27" s="637"/>
      <c r="CU27" s="637"/>
      <c r="CV27" s="637"/>
      <c r="CW27" s="637"/>
      <c r="CX27" s="637"/>
      <c r="CY27" s="638"/>
      <c r="CZ27" s="621">
        <v>23.1</v>
      </c>
      <c r="DA27" s="639"/>
      <c r="DB27" s="639"/>
      <c r="DC27" s="640"/>
      <c r="DD27" s="624">
        <v>2093812</v>
      </c>
      <c r="DE27" s="637"/>
      <c r="DF27" s="637"/>
      <c r="DG27" s="637"/>
      <c r="DH27" s="637"/>
      <c r="DI27" s="637"/>
      <c r="DJ27" s="637"/>
      <c r="DK27" s="638"/>
      <c r="DL27" s="624">
        <v>2088270</v>
      </c>
      <c r="DM27" s="637"/>
      <c r="DN27" s="637"/>
      <c r="DO27" s="637"/>
      <c r="DP27" s="637"/>
      <c r="DQ27" s="637"/>
      <c r="DR27" s="637"/>
      <c r="DS27" s="637"/>
      <c r="DT27" s="637"/>
      <c r="DU27" s="637"/>
      <c r="DV27" s="638"/>
      <c r="DW27" s="641">
        <v>11.6</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18126</v>
      </c>
      <c r="S28" s="619"/>
      <c r="T28" s="619"/>
      <c r="U28" s="619"/>
      <c r="V28" s="619"/>
      <c r="W28" s="619"/>
      <c r="X28" s="619"/>
      <c r="Y28" s="620"/>
      <c r="Z28" s="671">
        <v>0.1</v>
      </c>
      <c r="AA28" s="671"/>
      <c r="AB28" s="671"/>
      <c r="AC28" s="671"/>
      <c r="AD28" s="672">
        <v>2620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2026608</v>
      </c>
      <c r="CS28" s="619"/>
      <c r="CT28" s="619"/>
      <c r="CU28" s="619"/>
      <c r="CV28" s="619"/>
      <c r="CW28" s="619"/>
      <c r="CX28" s="619"/>
      <c r="CY28" s="620"/>
      <c r="CZ28" s="621">
        <v>7.6</v>
      </c>
      <c r="DA28" s="639"/>
      <c r="DB28" s="639"/>
      <c r="DC28" s="640"/>
      <c r="DD28" s="624">
        <v>2026608</v>
      </c>
      <c r="DE28" s="619"/>
      <c r="DF28" s="619"/>
      <c r="DG28" s="619"/>
      <c r="DH28" s="619"/>
      <c r="DI28" s="619"/>
      <c r="DJ28" s="619"/>
      <c r="DK28" s="620"/>
      <c r="DL28" s="624">
        <v>2026608</v>
      </c>
      <c r="DM28" s="619"/>
      <c r="DN28" s="619"/>
      <c r="DO28" s="619"/>
      <c r="DP28" s="619"/>
      <c r="DQ28" s="619"/>
      <c r="DR28" s="619"/>
      <c r="DS28" s="619"/>
      <c r="DT28" s="619"/>
      <c r="DU28" s="619"/>
      <c r="DV28" s="620"/>
      <c r="DW28" s="641">
        <v>11.3</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25341</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2026608</v>
      </c>
      <c r="CS29" s="637"/>
      <c r="CT29" s="637"/>
      <c r="CU29" s="637"/>
      <c r="CV29" s="637"/>
      <c r="CW29" s="637"/>
      <c r="CX29" s="637"/>
      <c r="CY29" s="638"/>
      <c r="CZ29" s="621">
        <v>7.6</v>
      </c>
      <c r="DA29" s="639"/>
      <c r="DB29" s="639"/>
      <c r="DC29" s="640"/>
      <c r="DD29" s="624">
        <v>2026608</v>
      </c>
      <c r="DE29" s="637"/>
      <c r="DF29" s="637"/>
      <c r="DG29" s="637"/>
      <c r="DH29" s="637"/>
      <c r="DI29" s="637"/>
      <c r="DJ29" s="637"/>
      <c r="DK29" s="638"/>
      <c r="DL29" s="624">
        <v>2026608</v>
      </c>
      <c r="DM29" s="637"/>
      <c r="DN29" s="637"/>
      <c r="DO29" s="637"/>
      <c r="DP29" s="637"/>
      <c r="DQ29" s="637"/>
      <c r="DR29" s="637"/>
      <c r="DS29" s="637"/>
      <c r="DT29" s="637"/>
      <c r="DU29" s="637"/>
      <c r="DV29" s="638"/>
      <c r="DW29" s="641">
        <v>11.3</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1157691</v>
      </c>
      <c r="S30" s="619"/>
      <c r="T30" s="619"/>
      <c r="U30" s="619"/>
      <c r="V30" s="619"/>
      <c r="W30" s="619"/>
      <c r="X30" s="619"/>
      <c r="Y30" s="620"/>
      <c r="Z30" s="671">
        <v>4.0999999999999996</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98.3</v>
      </c>
      <c r="BH30" s="685"/>
      <c r="BI30" s="685"/>
      <c r="BJ30" s="685"/>
      <c r="BK30" s="685"/>
      <c r="BL30" s="685"/>
      <c r="BM30" s="686">
        <v>92.8</v>
      </c>
      <c r="BN30" s="685"/>
      <c r="BO30" s="685"/>
      <c r="BP30" s="685"/>
      <c r="BQ30" s="687"/>
      <c r="BR30" s="684">
        <v>98.1</v>
      </c>
      <c r="BS30" s="685"/>
      <c r="BT30" s="685"/>
      <c r="BU30" s="685"/>
      <c r="BV30" s="685"/>
      <c r="BW30" s="685"/>
      <c r="BX30" s="686">
        <v>92.1</v>
      </c>
      <c r="BY30" s="685"/>
      <c r="BZ30" s="685"/>
      <c r="CA30" s="685"/>
      <c r="CB30" s="687"/>
      <c r="CD30" s="690"/>
      <c r="CE30" s="691"/>
      <c r="CF30" s="655" t="s">
        <v>291</v>
      </c>
      <c r="CG30" s="652"/>
      <c r="CH30" s="652"/>
      <c r="CI30" s="652"/>
      <c r="CJ30" s="652"/>
      <c r="CK30" s="652"/>
      <c r="CL30" s="652"/>
      <c r="CM30" s="652"/>
      <c r="CN30" s="652"/>
      <c r="CO30" s="652"/>
      <c r="CP30" s="652"/>
      <c r="CQ30" s="653"/>
      <c r="CR30" s="618">
        <v>1862710</v>
      </c>
      <c r="CS30" s="619"/>
      <c r="CT30" s="619"/>
      <c r="CU30" s="619"/>
      <c r="CV30" s="619"/>
      <c r="CW30" s="619"/>
      <c r="CX30" s="619"/>
      <c r="CY30" s="620"/>
      <c r="CZ30" s="621">
        <v>7</v>
      </c>
      <c r="DA30" s="639"/>
      <c r="DB30" s="639"/>
      <c r="DC30" s="640"/>
      <c r="DD30" s="624">
        <v>1862710</v>
      </c>
      <c r="DE30" s="619"/>
      <c r="DF30" s="619"/>
      <c r="DG30" s="619"/>
      <c r="DH30" s="619"/>
      <c r="DI30" s="619"/>
      <c r="DJ30" s="619"/>
      <c r="DK30" s="620"/>
      <c r="DL30" s="624">
        <v>1862710</v>
      </c>
      <c r="DM30" s="619"/>
      <c r="DN30" s="619"/>
      <c r="DO30" s="619"/>
      <c r="DP30" s="619"/>
      <c r="DQ30" s="619"/>
      <c r="DR30" s="619"/>
      <c r="DS30" s="619"/>
      <c r="DT30" s="619"/>
      <c r="DU30" s="619"/>
      <c r="DV30" s="620"/>
      <c r="DW30" s="641">
        <v>10.4</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1182188</v>
      </c>
      <c r="S31" s="619"/>
      <c r="T31" s="619"/>
      <c r="U31" s="619"/>
      <c r="V31" s="619"/>
      <c r="W31" s="619"/>
      <c r="X31" s="619"/>
      <c r="Y31" s="620"/>
      <c r="Z31" s="671">
        <v>4.2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v>
      </c>
      <c r="BH31" s="637"/>
      <c r="BI31" s="637"/>
      <c r="BJ31" s="637"/>
      <c r="BK31" s="637"/>
      <c r="BL31" s="637"/>
      <c r="BM31" s="673">
        <v>91.4</v>
      </c>
      <c r="BN31" s="683"/>
      <c r="BO31" s="683"/>
      <c r="BP31" s="683"/>
      <c r="BQ31" s="647"/>
      <c r="BR31" s="682">
        <v>97.8</v>
      </c>
      <c r="BS31" s="637"/>
      <c r="BT31" s="637"/>
      <c r="BU31" s="637"/>
      <c r="BV31" s="637"/>
      <c r="BW31" s="637"/>
      <c r="BX31" s="673">
        <v>90.3</v>
      </c>
      <c r="BY31" s="683"/>
      <c r="BZ31" s="683"/>
      <c r="CA31" s="683"/>
      <c r="CB31" s="647"/>
      <c r="CD31" s="690"/>
      <c r="CE31" s="691"/>
      <c r="CF31" s="655" t="s">
        <v>295</v>
      </c>
      <c r="CG31" s="652"/>
      <c r="CH31" s="652"/>
      <c r="CI31" s="652"/>
      <c r="CJ31" s="652"/>
      <c r="CK31" s="652"/>
      <c r="CL31" s="652"/>
      <c r="CM31" s="652"/>
      <c r="CN31" s="652"/>
      <c r="CO31" s="652"/>
      <c r="CP31" s="652"/>
      <c r="CQ31" s="653"/>
      <c r="CR31" s="618">
        <v>163898</v>
      </c>
      <c r="CS31" s="637"/>
      <c r="CT31" s="637"/>
      <c r="CU31" s="637"/>
      <c r="CV31" s="637"/>
      <c r="CW31" s="637"/>
      <c r="CX31" s="637"/>
      <c r="CY31" s="638"/>
      <c r="CZ31" s="621">
        <v>0.6</v>
      </c>
      <c r="DA31" s="639"/>
      <c r="DB31" s="639"/>
      <c r="DC31" s="640"/>
      <c r="DD31" s="624">
        <v>163898</v>
      </c>
      <c r="DE31" s="637"/>
      <c r="DF31" s="637"/>
      <c r="DG31" s="637"/>
      <c r="DH31" s="637"/>
      <c r="DI31" s="637"/>
      <c r="DJ31" s="637"/>
      <c r="DK31" s="638"/>
      <c r="DL31" s="624">
        <v>163898</v>
      </c>
      <c r="DM31" s="637"/>
      <c r="DN31" s="637"/>
      <c r="DO31" s="637"/>
      <c r="DP31" s="637"/>
      <c r="DQ31" s="637"/>
      <c r="DR31" s="637"/>
      <c r="DS31" s="637"/>
      <c r="DT31" s="637"/>
      <c r="DU31" s="637"/>
      <c r="DV31" s="638"/>
      <c r="DW31" s="641">
        <v>0.9</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785039</v>
      </c>
      <c r="S32" s="619"/>
      <c r="T32" s="619"/>
      <c r="U32" s="619"/>
      <c r="V32" s="619"/>
      <c r="W32" s="619"/>
      <c r="X32" s="619"/>
      <c r="Y32" s="620"/>
      <c r="Z32" s="671">
        <v>2.8</v>
      </c>
      <c r="AA32" s="671"/>
      <c r="AB32" s="671"/>
      <c r="AC32" s="671"/>
      <c r="AD32" s="672">
        <v>11485</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98.4</v>
      </c>
      <c r="BH32" s="603"/>
      <c r="BI32" s="603"/>
      <c r="BJ32" s="603"/>
      <c r="BK32" s="603"/>
      <c r="BL32" s="603"/>
      <c r="BM32" s="666">
        <v>93.6</v>
      </c>
      <c r="BN32" s="603"/>
      <c r="BO32" s="603"/>
      <c r="BP32" s="603"/>
      <c r="BQ32" s="660"/>
      <c r="BR32" s="681">
        <v>98.3</v>
      </c>
      <c r="BS32" s="603"/>
      <c r="BT32" s="603"/>
      <c r="BU32" s="603"/>
      <c r="BV32" s="603"/>
      <c r="BW32" s="603"/>
      <c r="BX32" s="666">
        <v>93.3</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1378100</v>
      </c>
      <c r="S33" s="619"/>
      <c r="T33" s="619"/>
      <c r="U33" s="619"/>
      <c r="V33" s="619"/>
      <c r="W33" s="619"/>
      <c r="X33" s="619"/>
      <c r="Y33" s="620"/>
      <c r="Z33" s="671">
        <v>4.9000000000000004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13586733</v>
      </c>
      <c r="CS33" s="637"/>
      <c r="CT33" s="637"/>
      <c r="CU33" s="637"/>
      <c r="CV33" s="637"/>
      <c r="CW33" s="637"/>
      <c r="CX33" s="637"/>
      <c r="CY33" s="638"/>
      <c r="CZ33" s="621">
        <v>50.7</v>
      </c>
      <c r="DA33" s="639"/>
      <c r="DB33" s="639"/>
      <c r="DC33" s="640"/>
      <c r="DD33" s="624">
        <v>11465350</v>
      </c>
      <c r="DE33" s="637"/>
      <c r="DF33" s="637"/>
      <c r="DG33" s="637"/>
      <c r="DH33" s="637"/>
      <c r="DI33" s="637"/>
      <c r="DJ33" s="637"/>
      <c r="DK33" s="638"/>
      <c r="DL33" s="624">
        <v>8379214</v>
      </c>
      <c r="DM33" s="637"/>
      <c r="DN33" s="637"/>
      <c r="DO33" s="637"/>
      <c r="DP33" s="637"/>
      <c r="DQ33" s="637"/>
      <c r="DR33" s="637"/>
      <c r="DS33" s="637"/>
      <c r="DT33" s="637"/>
      <c r="DU33" s="637"/>
      <c r="DV33" s="638"/>
      <c r="DW33" s="641">
        <v>46.6</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4979311</v>
      </c>
      <c r="CS34" s="619"/>
      <c r="CT34" s="619"/>
      <c r="CU34" s="619"/>
      <c r="CV34" s="619"/>
      <c r="CW34" s="619"/>
      <c r="CX34" s="619"/>
      <c r="CY34" s="620"/>
      <c r="CZ34" s="621">
        <v>18.600000000000001</v>
      </c>
      <c r="DA34" s="639"/>
      <c r="DB34" s="639"/>
      <c r="DC34" s="640"/>
      <c r="DD34" s="624">
        <v>4082823</v>
      </c>
      <c r="DE34" s="619"/>
      <c r="DF34" s="619"/>
      <c r="DG34" s="619"/>
      <c r="DH34" s="619"/>
      <c r="DI34" s="619"/>
      <c r="DJ34" s="619"/>
      <c r="DK34" s="620"/>
      <c r="DL34" s="624">
        <v>3839326</v>
      </c>
      <c r="DM34" s="619"/>
      <c r="DN34" s="619"/>
      <c r="DO34" s="619"/>
      <c r="DP34" s="619"/>
      <c r="DQ34" s="619"/>
      <c r="DR34" s="619"/>
      <c r="DS34" s="619"/>
      <c r="DT34" s="619"/>
      <c r="DU34" s="619"/>
      <c r="DV34" s="620"/>
      <c r="DW34" s="641">
        <v>21.3</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1280000</v>
      </c>
      <c r="S35" s="619"/>
      <c r="T35" s="619"/>
      <c r="U35" s="619"/>
      <c r="V35" s="619"/>
      <c r="W35" s="619"/>
      <c r="X35" s="619"/>
      <c r="Y35" s="620"/>
      <c r="Z35" s="671">
        <v>4.5999999999999996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5271149</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555185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122351</v>
      </c>
      <c r="CS35" s="637"/>
      <c r="CT35" s="637"/>
      <c r="CU35" s="637"/>
      <c r="CV35" s="637"/>
      <c r="CW35" s="637"/>
      <c r="CX35" s="637"/>
      <c r="CY35" s="638"/>
      <c r="CZ35" s="621">
        <v>0.5</v>
      </c>
      <c r="DA35" s="639"/>
      <c r="DB35" s="639"/>
      <c r="DC35" s="640"/>
      <c r="DD35" s="624">
        <v>75226</v>
      </c>
      <c r="DE35" s="637"/>
      <c r="DF35" s="637"/>
      <c r="DG35" s="637"/>
      <c r="DH35" s="637"/>
      <c r="DI35" s="637"/>
      <c r="DJ35" s="637"/>
      <c r="DK35" s="638"/>
      <c r="DL35" s="624">
        <v>72340</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27907593</v>
      </c>
      <c r="S36" s="659"/>
      <c r="T36" s="659"/>
      <c r="U36" s="659"/>
      <c r="V36" s="659"/>
      <c r="W36" s="659"/>
      <c r="X36" s="659"/>
      <c r="Y36" s="662"/>
      <c r="Z36" s="663">
        <v>100</v>
      </c>
      <c r="AA36" s="663"/>
      <c r="AB36" s="663"/>
      <c r="AC36" s="663"/>
      <c r="AD36" s="664">
        <v>16714958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1918104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283115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4391127</v>
      </c>
      <c r="CS36" s="619"/>
      <c r="CT36" s="619"/>
      <c r="CU36" s="619"/>
      <c r="CV36" s="619"/>
      <c r="CW36" s="619"/>
      <c r="CX36" s="619"/>
      <c r="CY36" s="620"/>
      <c r="CZ36" s="621">
        <v>16.399999999999999</v>
      </c>
      <c r="DA36" s="639"/>
      <c r="DB36" s="639"/>
      <c r="DC36" s="640"/>
      <c r="DD36" s="624">
        <v>4243904</v>
      </c>
      <c r="DE36" s="619"/>
      <c r="DF36" s="619"/>
      <c r="DG36" s="619"/>
      <c r="DH36" s="619"/>
      <c r="DI36" s="619"/>
      <c r="DJ36" s="619"/>
      <c r="DK36" s="620"/>
      <c r="DL36" s="624">
        <v>2588522</v>
      </c>
      <c r="DM36" s="619"/>
      <c r="DN36" s="619"/>
      <c r="DO36" s="619"/>
      <c r="DP36" s="619"/>
      <c r="DQ36" s="619"/>
      <c r="DR36" s="619"/>
      <c r="DS36" s="619"/>
      <c r="DT36" s="619"/>
      <c r="DU36" s="619"/>
      <c r="DV36" s="620"/>
      <c r="DW36" s="641">
        <v>14.4</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855150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13335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1389125</v>
      </c>
      <c r="CS37" s="637"/>
      <c r="CT37" s="637"/>
      <c r="CU37" s="637"/>
      <c r="CV37" s="637"/>
      <c r="CW37" s="637"/>
      <c r="CX37" s="637"/>
      <c r="CY37" s="638"/>
      <c r="CZ37" s="621">
        <v>5.2</v>
      </c>
      <c r="DA37" s="639"/>
      <c r="DB37" s="639"/>
      <c r="DC37" s="640"/>
      <c r="DD37" s="624">
        <v>1389125</v>
      </c>
      <c r="DE37" s="637"/>
      <c r="DF37" s="637"/>
      <c r="DG37" s="637"/>
      <c r="DH37" s="637"/>
      <c r="DI37" s="637"/>
      <c r="DJ37" s="637"/>
      <c r="DK37" s="638"/>
      <c r="DL37" s="624">
        <v>1251693</v>
      </c>
      <c r="DM37" s="637"/>
      <c r="DN37" s="637"/>
      <c r="DO37" s="637"/>
      <c r="DP37" s="637"/>
      <c r="DQ37" s="637"/>
      <c r="DR37" s="637"/>
      <c r="DS37" s="637"/>
      <c r="DT37" s="637"/>
      <c r="DU37" s="637"/>
      <c r="DV37" s="638"/>
      <c r="DW37" s="641">
        <v>7</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25640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23167</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3345085</v>
      </c>
      <c r="CS38" s="619"/>
      <c r="CT38" s="619"/>
      <c r="CU38" s="619"/>
      <c r="CV38" s="619"/>
      <c r="CW38" s="619"/>
      <c r="CX38" s="619"/>
      <c r="CY38" s="620"/>
      <c r="CZ38" s="621">
        <v>12.5</v>
      </c>
      <c r="DA38" s="639"/>
      <c r="DB38" s="639"/>
      <c r="DC38" s="640"/>
      <c r="DD38" s="624">
        <v>2404781</v>
      </c>
      <c r="DE38" s="619"/>
      <c r="DF38" s="619"/>
      <c r="DG38" s="619"/>
      <c r="DH38" s="619"/>
      <c r="DI38" s="619"/>
      <c r="DJ38" s="619"/>
      <c r="DK38" s="620"/>
      <c r="DL38" s="624">
        <v>1879026</v>
      </c>
      <c r="DM38" s="619"/>
      <c r="DN38" s="619"/>
      <c r="DO38" s="619"/>
      <c r="DP38" s="619"/>
      <c r="DQ38" s="619"/>
      <c r="DR38" s="619"/>
      <c r="DS38" s="619"/>
      <c r="DT38" s="619"/>
      <c r="DU38" s="619"/>
      <c r="DV38" s="620"/>
      <c r="DW38" s="641">
        <v>10.4</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7960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660859</v>
      </c>
      <c r="CS39" s="637"/>
      <c r="CT39" s="637"/>
      <c r="CU39" s="637"/>
      <c r="CV39" s="637"/>
      <c r="CW39" s="637"/>
      <c r="CX39" s="637"/>
      <c r="CY39" s="638"/>
      <c r="CZ39" s="621">
        <v>2.5</v>
      </c>
      <c r="DA39" s="639"/>
      <c r="DB39" s="639"/>
      <c r="DC39" s="640"/>
      <c r="DD39" s="624">
        <v>658616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896895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88000</v>
      </c>
      <c r="CS40" s="619"/>
      <c r="CT40" s="619"/>
      <c r="CU40" s="619"/>
      <c r="CV40" s="619"/>
      <c r="CW40" s="619"/>
      <c r="CX40" s="619"/>
      <c r="CY40" s="620"/>
      <c r="CZ40" s="621">
        <v>0.3</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1567400</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275</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1355712</v>
      </c>
      <c r="CS42" s="619"/>
      <c r="CT42" s="619"/>
      <c r="CU42" s="619"/>
      <c r="CV42" s="619"/>
      <c r="CW42" s="619"/>
      <c r="CX42" s="619"/>
      <c r="CY42" s="620"/>
      <c r="CZ42" s="621">
        <v>5.0999999999999996</v>
      </c>
      <c r="DA42" s="622"/>
      <c r="DB42" s="622"/>
      <c r="DC42" s="623"/>
      <c r="DD42" s="624">
        <v>882750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43799</v>
      </c>
      <c r="CS43" s="637"/>
      <c r="CT43" s="637"/>
      <c r="CU43" s="637"/>
      <c r="CV43" s="637"/>
      <c r="CW43" s="637"/>
      <c r="CX43" s="637"/>
      <c r="CY43" s="638"/>
      <c r="CZ43" s="621">
        <v>0.2</v>
      </c>
      <c r="DA43" s="639"/>
      <c r="DB43" s="639"/>
      <c r="DC43" s="640"/>
      <c r="DD43" s="624">
        <v>43799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1355712</v>
      </c>
      <c r="CS44" s="619"/>
      <c r="CT44" s="619"/>
      <c r="CU44" s="619"/>
      <c r="CV44" s="619"/>
      <c r="CW44" s="619"/>
      <c r="CX44" s="619"/>
      <c r="CY44" s="620"/>
      <c r="CZ44" s="621">
        <v>5.0999999999999996</v>
      </c>
      <c r="DA44" s="622"/>
      <c r="DB44" s="622"/>
      <c r="DC44" s="623"/>
      <c r="DD44" s="624">
        <v>882750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364648</v>
      </c>
      <c r="CS45" s="637"/>
      <c r="CT45" s="637"/>
      <c r="CU45" s="637"/>
      <c r="CV45" s="637"/>
      <c r="CW45" s="637"/>
      <c r="CX45" s="637"/>
      <c r="CY45" s="638"/>
      <c r="CZ45" s="621">
        <v>1.4</v>
      </c>
      <c r="DA45" s="639"/>
      <c r="DB45" s="639"/>
      <c r="DC45" s="640"/>
      <c r="DD45" s="624">
        <v>164630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890157</v>
      </c>
      <c r="CS46" s="619"/>
      <c r="CT46" s="619"/>
      <c r="CU46" s="619"/>
      <c r="CV46" s="619"/>
      <c r="CW46" s="619"/>
      <c r="CX46" s="619"/>
      <c r="CY46" s="620"/>
      <c r="CZ46" s="621">
        <v>3.3</v>
      </c>
      <c r="DA46" s="622"/>
      <c r="DB46" s="622"/>
      <c r="DC46" s="623"/>
      <c r="DD46" s="624">
        <v>705030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26783698</v>
      </c>
      <c r="CS49" s="603"/>
      <c r="CT49" s="603"/>
      <c r="CU49" s="603"/>
      <c r="CV49" s="603"/>
      <c r="CW49" s="603"/>
      <c r="CX49" s="603"/>
      <c r="CY49" s="604"/>
      <c r="CZ49" s="605">
        <v>100</v>
      </c>
      <c r="DA49" s="606"/>
      <c r="DB49" s="606"/>
      <c r="DC49" s="607"/>
      <c r="DD49" s="608">
        <v>19656615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27844</v>
      </c>
      <c r="R7" s="1131"/>
      <c r="S7" s="1131"/>
      <c r="T7" s="1131"/>
      <c r="U7" s="1131"/>
      <c r="V7" s="1131">
        <v>26721</v>
      </c>
      <c r="W7" s="1131"/>
      <c r="X7" s="1131"/>
      <c r="Y7" s="1131"/>
      <c r="Z7" s="1131"/>
      <c r="AA7" s="1131">
        <v>1123</v>
      </c>
      <c r="AB7" s="1131"/>
      <c r="AC7" s="1131"/>
      <c r="AD7" s="1131"/>
      <c r="AE7" s="1132"/>
      <c r="AF7" s="1133">
        <v>1023</v>
      </c>
      <c r="AG7" s="1134"/>
      <c r="AH7" s="1134"/>
      <c r="AI7" s="1134"/>
      <c r="AJ7" s="1135"/>
      <c r="AK7" s="1117">
        <v>1161</v>
      </c>
      <c r="AL7" s="1118"/>
      <c r="AM7" s="1118"/>
      <c r="AN7" s="1118"/>
      <c r="AO7" s="1118"/>
      <c r="AP7" s="1118">
        <v>19360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4</v>
      </c>
      <c r="R8" s="1070"/>
      <c r="S8" s="1070"/>
      <c r="T8" s="1070"/>
      <c r="U8" s="1070"/>
      <c r="V8" s="1070">
        <v>4</v>
      </c>
      <c r="W8" s="1070"/>
      <c r="X8" s="1070"/>
      <c r="Y8" s="1070"/>
      <c r="Z8" s="1070"/>
      <c r="AA8" s="1070">
        <v>0</v>
      </c>
      <c r="AB8" s="1070"/>
      <c r="AC8" s="1070"/>
      <c r="AD8" s="1070"/>
      <c r="AE8" s="1071"/>
      <c r="AF8" s="1045">
        <v>0</v>
      </c>
      <c r="AG8" s="1046"/>
      <c r="AH8" s="1046"/>
      <c r="AI8" s="1046"/>
      <c r="AJ8" s="1047"/>
      <c r="AK8" s="1112" t="s">
        <v>546</v>
      </c>
      <c r="AL8" s="1113"/>
      <c r="AM8" s="1113"/>
      <c r="AN8" s="1113"/>
      <c r="AO8" s="1113"/>
      <c r="AP8" s="1113" t="s">
        <v>546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87</v>
      </c>
      <c r="R9" s="1070"/>
      <c r="S9" s="1070"/>
      <c r="T9" s="1070"/>
      <c r="U9" s="1070"/>
      <c r="V9" s="1070">
        <v>86</v>
      </c>
      <c r="W9" s="1070"/>
      <c r="X9" s="1070"/>
      <c r="Y9" s="1070"/>
      <c r="Z9" s="1070"/>
      <c r="AA9" s="1070">
        <v>1</v>
      </c>
      <c r="AB9" s="1070"/>
      <c r="AC9" s="1070"/>
      <c r="AD9" s="1070"/>
      <c r="AE9" s="1071"/>
      <c r="AF9" s="1045">
        <v>1</v>
      </c>
      <c r="AG9" s="1046"/>
      <c r="AH9" s="1046"/>
      <c r="AI9" s="1046"/>
      <c r="AJ9" s="1047"/>
      <c r="AK9" s="1112">
        <v>24</v>
      </c>
      <c r="AL9" s="1113"/>
      <c r="AM9" s="1113"/>
      <c r="AN9" s="1113"/>
      <c r="AO9" s="1113"/>
      <c r="AP9" s="1113">
        <v>0</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27908</v>
      </c>
      <c r="R23" s="1095"/>
      <c r="S23" s="1095"/>
      <c r="T23" s="1095"/>
      <c r="U23" s="1095"/>
      <c r="V23" s="1095">
        <v>26784</v>
      </c>
      <c r="W23" s="1095"/>
      <c r="X23" s="1095"/>
      <c r="Y23" s="1095"/>
      <c r="Z23" s="1095"/>
      <c r="AA23" s="1095">
        <f t="shared" ref="AA23" si="0">SUM(AA7:AE9)</f>
        <v>1124</v>
      </c>
      <c r="AB23" s="1095"/>
      <c r="AC23" s="1095"/>
      <c r="AD23" s="1095"/>
      <c r="AE23" s="1096"/>
      <c r="AF23" s="1097">
        <v>1025</v>
      </c>
      <c r="AG23" s="1095"/>
      <c r="AH23" s="1095"/>
      <c r="AI23" s="1095"/>
      <c r="AJ23" s="1098"/>
      <c r="AK23" s="1099"/>
      <c r="AL23" s="1100"/>
      <c r="AM23" s="1100"/>
      <c r="AN23" s="1100"/>
      <c r="AO23" s="1100"/>
      <c r="AP23" s="1095">
        <f>SUM(AP7:AT9)</f>
        <v>19360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11400</v>
      </c>
      <c r="R28" s="1080"/>
      <c r="S28" s="1080"/>
      <c r="T28" s="1080"/>
      <c r="U28" s="1080"/>
      <c r="V28" s="1080">
        <v>10845</v>
      </c>
      <c r="W28" s="1080"/>
      <c r="X28" s="1080"/>
      <c r="Y28" s="1080"/>
      <c r="Z28" s="1080"/>
      <c r="AA28" s="1080">
        <v>555</v>
      </c>
      <c r="AB28" s="1080"/>
      <c r="AC28" s="1080"/>
      <c r="AD28" s="1080"/>
      <c r="AE28" s="1081"/>
      <c r="AF28" s="1082">
        <v>555</v>
      </c>
      <c r="AG28" s="1080"/>
      <c r="AH28" s="1080"/>
      <c r="AI28" s="1080"/>
      <c r="AJ28" s="1083"/>
      <c r="AK28" s="1084">
        <v>1073</v>
      </c>
      <c r="AL28" s="1072"/>
      <c r="AM28" s="1072"/>
      <c r="AN28" s="1072"/>
      <c r="AO28" s="1072"/>
      <c r="AP28" s="1072" t="s">
        <v>546</v>
      </c>
      <c r="AQ28" s="1072"/>
      <c r="AR28" s="1072"/>
      <c r="AS28" s="1072"/>
      <c r="AT28" s="1072"/>
      <c r="AU28" s="1072" t="s">
        <v>546</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4908</v>
      </c>
      <c r="R29" s="1070"/>
      <c r="S29" s="1070"/>
      <c r="T29" s="1070"/>
      <c r="U29" s="1070"/>
      <c r="V29" s="1070">
        <v>4782</v>
      </c>
      <c r="W29" s="1070"/>
      <c r="X29" s="1070"/>
      <c r="Y29" s="1070"/>
      <c r="Z29" s="1070"/>
      <c r="AA29" s="1070">
        <v>126</v>
      </c>
      <c r="AB29" s="1070"/>
      <c r="AC29" s="1070"/>
      <c r="AD29" s="1070"/>
      <c r="AE29" s="1071"/>
      <c r="AF29" s="1045">
        <v>126</v>
      </c>
      <c r="AG29" s="1046"/>
      <c r="AH29" s="1046"/>
      <c r="AI29" s="1046"/>
      <c r="AJ29" s="1047"/>
      <c r="AK29" s="1006">
        <v>710</v>
      </c>
      <c r="AL29" s="997"/>
      <c r="AM29" s="997"/>
      <c r="AN29" s="997"/>
      <c r="AO29" s="997"/>
      <c r="AP29" s="997" t="s">
        <v>546</v>
      </c>
      <c r="AQ29" s="997"/>
      <c r="AR29" s="997"/>
      <c r="AS29" s="997"/>
      <c r="AT29" s="997"/>
      <c r="AU29" s="997" t="s">
        <v>546</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1659</v>
      </c>
      <c r="R30" s="1070"/>
      <c r="S30" s="1070"/>
      <c r="T30" s="1070"/>
      <c r="U30" s="1070"/>
      <c r="V30" s="1070">
        <v>1648</v>
      </c>
      <c r="W30" s="1070"/>
      <c r="X30" s="1070"/>
      <c r="Y30" s="1070"/>
      <c r="Z30" s="1070"/>
      <c r="AA30" s="1070">
        <v>11</v>
      </c>
      <c r="AB30" s="1070"/>
      <c r="AC30" s="1070"/>
      <c r="AD30" s="1070"/>
      <c r="AE30" s="1071"/>
      <c r="AF30" s="1045">
        <v>11</v>
      </c>
      <c r="AG30" s="1046"/>
      <c r="AH30" s="1046"/>
      <c r="AI30" s="1046"/>
      <c r="AJ30" s="1047"/>
      <c r="AK30" s="1006">
        <v>867</v>
      </c>
      <c r="AL30" s="997"/>
      <c r="AM30" s="997"/>
      <c r="AN30" s="997"/>
      <c r="AO30" s="997"/>
      <c r="AP30" s="997" t="s">
        <v>546</v>
      </c>
      <c r="AQ30" s="997"/>
      <c r="AR30" s="997"/>
      <c r="AS30" s="997"/>
      <c r="AT30" s="997"/>
      <c r="AU30" s="997" t="s">
        <v>546</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29</v>
      </c>
      <c r="R31" s="1070"/>
      <c r="S31" s="1070"/>
      <c r="T31" s="1070"/>
      <c r="U31" s="1070"/>
      <c r="V31" s="1070">
        <v>26</v>
      </c>
      <c r="W31" s="1070"/>
      <c r="X31" s="1070"/>
      <c r="Y31" s="1070"/>
      <c r="Z31" s="1070"/>
      <c r="AA31" s="1070">
        <v>3</v>
      </c>
      <c r="AB31" s="1070"/>
      <c r="AC31" s="1070"/>
      <c r="AD31" s="1070"/>
      <c r="AE31" s="1071"/>
      <c r="AF31" s="1045">
        <v>3</v>
      </c>
      <c r="AG31" s="1046"/>
      <c r="AH31" s="1046"/>
      <c r="AI31" s="1046"/>
      <c r="AJ31" s="1047"/>
      <c r="AK31" s="1006" t="s">
        <v>546</v>
      </c>
      <c r="AL31" s="997"/>
      <c r="AM31" s="997"/>
      <c r="AN31" s="997"/>
      <c r="AO31" s="997"/>
      <c r="AP31" s="997" t="s">
        <v>546</v>
      </c>
      <c r="AQ31" s="997"/>
      <c r="AR31" s="997"/>
      <c r="AS31" s="997"/>
      <c r="AT31" s="997"/>
      <c r="AU31" s="997" t="s">
        <v>546</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758</v>
      </c>
      <c r="R32" s="1070"/>
      <c r="S32" s="1070"/>
      <c r="T32" s="1070"/>
      <c r="U32" s="1070"/>
      <c r="V32" s="1070">
        <v>687</v>
      </c>
      <c r="W32" s="1070"/>
      <c r="X32" s="1070"/>
      <c r="Y32" s="1070"/>
      <c r="Z32" s="1070"/>
      <c r="AA32" s="1070">
        <v>70</v>
      </c>
      <c r="AB32" s="1070"/>
      <c r="AC32" s="1070"/>
      <c r="AD32" s="1070"/>
      <c r="AE32" s="1071"/>
      <c r="AF32" s="1045">
        <v>70</v>
      </c>
      <c r="AG32" s="1046"/>
      <c r="AH32" s="1046"/>
      <c r="AI32" s="1046"/>
      <c r="AJ32" s="1047"/>
      <c r="AK32" s="1006">
        <v>8</v>
      </c>
      <c r="AL32" s="997"/>
      <c r="AM32" s="997"/>
      <c r="AN32" s="997"/>
      <c r="AO32" s="997"/>
      <c r="AP32" s="997">
        <v>317</v>
      </c>
      <c r="AQ32" s="997"/>
      <c r="AR32" s="997"/>
      <c r="AS32" s="997"/>
      <c r="AT32" s="997"/>
      <c r="AU32" s="997">
        <v>32</v>
      </c>
      <c r="AV32" s="997"/>
      <c r="AW32" s="997"/>
      <c r="AX32" s="997"/>
      <c r="AY32" s="997"/>
      <c r="AZ32" s="1068" t="s">
        <v>546</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2911</v>
      </c>
      <c r="R33" s="1070"/>
      <c r="S33" s="1070"/>
      <c r="T33" s="1070"/>
      <c r="U33" s="1070"/>
      <c r="V33" s="1070">
        <v>2423</v>
      </c>
      <c r="W33" s="1070"/>
      <c r="X33" s="1070"/>
      <c r="Y33" s="1070"/>
      <c r="Z33" s="1070"/>
      <c r="AA33" s="1070">
        <v>488</v>
      </c>
      <c r="AB33" s="1070"/>
      <c r="AC33" s="1070"/>
      <c r="AD33" s="1070"/>
      <c r="AE33" s="1071"/>
      <c r="AF33" s="1045">
        <v>488</v>
      </c>
      <c r="AG33" s="1046"/>
      <c r="AH33" s="1046"/>
      <c r="AI33" s="1046"/>
      <c r="AJ33" s="1047"/>
      <c r="AK33" s="1006">
        <v>1918</v>
      </c>
      <c r="AL33" s="997"/>
      <c r="AM33" s="997"/>
      <c r="AN33" s="997"/>
      <c r="AO33" s="997"/>
      <c r="AP33" s="997">
        <v>8730</v>
      </c>
      <c r="AQ33" s="997"/>
      <c r="AR33" s="997"/>
      <c r="AS33" s="997"/>
      <c r="AT33" s="997"/>
      <c r="AU33" s="997">
        <v>7098</v>
      </c>
      <c r="AV33" s="997"/>
      <c r="AW33" s="997"/>
      <c r="AX33" s="997"/>
      <c r="AY33" s="997"/>
      <c r="AZ33" s="1068" t="s">
        <v>546</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52</v>
      </c>
      <c r="R34" s="1070"/>
      <c r="S34" s="1070"/>
      <c r="T34" s="1070"/>
      <c r="U34" s="1070"/>
      <c r="V34" s="1070">
        <v>44</v>
      </c>
      <c r="W34" s="1070"/>
      <c r="X34" s="1070"/>
      <c r="Y34" s="1070"/>
      <c r="Z34" s="1070"/>
      <c r="AA34" s="1070">
        <v>8</v>
      </c>
      <c r="AB34" s="1070"/>
      <c r="AC34" s="1070"/>
      <c r="AD34" s="1070"/>
      <c r="AE34" s="1071"/>
      <c r="AF34" s="1045">
        <v>8</v>
      </c>
      <c r="AG34" s="1046"/>
      <c r="AH34" s="1046"/>
      <c r="AI34" s="1046"/>
      <c r="AJ34" s="1047"/>
      <c r="AK34" s="1006">
        <v>26</v>
      </c>
      <c r="AL34" s="997"/>
      <c r="AM34" s="997"/>
      <c r="AN34" s="997"/>
      <c r="AO34" s="997"/>
      <c r="AP34" s="997" t="s">
        <v>546</v>
      </c>
      <c r="AQ34" s="997"/>
      <c r="AR34" s="997"/>
      <c r="AS34" s="997"/>
      <c r="AT34" s="997"/>
      <c r="AU34" s="997" t="s">
        <v>546</v>
      </c>
      <c r="AV34" s="997"/>
      <c r="AW34" s="997"/>
      <c r="AX34" s="997"/>
      <c r="AY34" s="997"/>
      <c r="AZ34" s="1068" t="s">
        <v>546</v>
      </c>
      <c r="BA34" s="1068"/>
      <c r="BB34" s="1068"/>
      <c r="BC34" s="1068"/>
      <c r="BD34" s="1068"/>
      <c r="BE34" s="1058" t="s">
        <v>386</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1766</v>
      </c>
      <c r="R35" s="1070"/>
      <c r="S35" s="1070"/>
      <c r="T35" s="1070"/>
      <c r="U35" s="1070"/>
      <c r="V35" s="1070">
        <v>1687</v>
      </c>
      <c r="W35" s="1070"/>
      <c r="X35" s="1070"/>
      <c r="Y35" s="1070"/>
      <c r="Z35" s="1070"/>
      <c r="AA35" s="1070">
        <v>79</v>
      </c>
      <c r="AB35" s="1070"/>
      <c r="AC35" s="1070"/>
      <c r="AD35" s="1070"/>
      <c r="AE35" s="1071"/>
      <c r="AF35" s="1045">
        <v>79</v>
      </c>
      <c r="AG35" s="1046"/>
      <c r="AH35" s="1046"/>
      <c r="AI35" s="1046"/>
      <c r="AJ35" s="1047"/>
      <c r="AK35" s="1006">
        <v>855</v>
      </c>
      <c r="AL35" s="997"/>
      <c r="AM35" s="997"/>
      <c r="AN35" s="997"/>
      <c r="AO35" s="997"/>
      <c r="AP35" s="997">
        <v>8597</v>
      </c>
      <c r="AQ35" s="997"/>
      <c r="AR35" s="997"/>
      <c r="AS35" s="997"/>
      <c r="AT35" s="997"/>
      <c r="AU35" s="997">
        <v>8597</v>
      </c>
      <c r="AV35" s="997"/>
      <c r="AW35" s="997"/>
      <c r="AX35" s="997"/>
      <c r="AY35" s="997"/>
      <c r="AZ35" s="1068" t="s">
        <v>546</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1340</v>
      </c>
      <c r="AG63" s="985"/>
      <c r="AH63" s="985"/>
      <c r="AI63" s="985"/>
      <c r="AJ63" s="1056"/>
      <c r="AK63" s="1057"/>
      <c r="AL63" s="989"/>
      <c r="AM63" s="989"/>
      <c r="AN63" s="989"/>
      <c r="AO63" s="989"/>
      <c r="AP63" s="985">
        <v>17644</v>
      </c>
      <c r="AQ63" s="985"/>
      <c r="AR63" s="985"/>
      <c r="AS63" s="985"/>
      <c r="AT63" s="985"/>
      <c r="AU63" s="985">
        <v>15727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536</v>
      </c>
      <c r="C68" s="1012"/>
      <c r="D68" s="1012"/>
      <c r="E68" s="1012"/>
      <c r="F68" s="1012"/>
      <c r="G68" s="1012"/>
      <c r="H68" s="1012"/>
      <c r="I68" s="1012"/>
      <c r="J68" s="1012"/>
      <c r="K68" s="1012"/>
      <c r="L68" s="1012"/>
      <c r="M68" s="1012"/>
      <c r="N68" s="1012"/>
      <c r="O68" s="1012"/>
      <c r="P68" s="1013"/>
      <c r="Q68" s="1014">
        <v>3377</v>
      </c>
      <c r="R68" s="1008"/>
      <c r="S68" s="1008"/>
      <c r="T68" s="1008"/>
      <c r="U68" s="1008"/>
      <c r="V68" s="1008">
        <v>3310</v>
      </c>
      <c r="W68" s="1008"/>
      <c r="X68" s="1008"/>
      <c r="Y68" s="1008"/>
      <c r="Z68" s="1008"/>
      <c r="AA68" s="1008">
        <v>67</v>
      </c>
      <c r="AB68" s="1008"/>
      <c r="AC68" s="1008"/>
      <c r="AD68" s="1008"/>
      <c r="AE68" s="1008"/>
      <c r="AF68" s="1008">
        <v>67</v>
      </c>
      <c r="AG68" s="1008"/>
      <c r="AH68" s="1008"/>
      <c r="AI68" s="1008"/>
      <c r="AJ68" s="1008"/>
      <c r="AK68" s="1008">
        <v>401</v>
      </c>
      <c r="AL68" s="1008"/>
      <c r="AM68" s="1008"/>
      <c r="AN68" s="1008"/>
      <c r="AO68" s="1008"/>
      <c r="AP68" s="1008">
        <v>222</v>
      </c>
      <c r="AQ68" s="1008"/>
      <c r="AR68" s="1008"/>
      <c r="AS68" s="1008"/>
      <c r="AT68" s="1008"/>
      <c r="AU68" s="1008">
        <v>37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537</v>
      </c>
      <c r="C69" s="1001"/>
      <c r="D69" s="1001"/>
      <c r="E69" s="1001"/>
      <c r="F69" s="1001"/>
      <c r="G69" s="1001"/>
      <c r="H69" s="1001"/>
      <c r="I69" s="1001"/>
      <c r="J69" s="1001"/>
      <c r="K69" s="1001"/>
      <c r="L69" s="1001"/>
      <c r="M69" s="1001"/>
      <c r="N69" s="1001"/>
      <c r="O69" s="1001"/>
      <c r="P69" s="1002"/>
      <c r="Q69" s="1003">
        <v>611</v>
      </c>
      <c r="R69" s="997"/>
      <c r="S69" s="997"/>
      <c r="T69" s="997"/>
      <c r="U69" s="997"/>
      <c r="V69" s="997">
        <v>559</v>
      </c>
      <c r="W69" s="997"/>
      <c r="X69" s="997"/>
      <c r="Y69" s="997"/>
      <c r="Z69" s="997"/>
      <c r="AA69" s="997">
        <v>51</v>
      </c>
      <c r="AB69" s="997"/>
      <c r="AC69" s="997"/>
      <c r="AD69" s="997"/>
      <c r="AE69" s="997"/>
      <c r="AF69" s="997">
        <v>51</v>
      </c>
      <c r="AG69" s="997"/>
      <c r="AH69" s="997"/>
      <c r="AI69" s="997"/>
      <c r="AJ69" s="997"/>
      <c r="AK69" s="997" t="s">
        <v>546</v>
      </c>
      <c r="AL69" s="997"/>
      <c r="AM69" s="997"/>
      <c r="AN69" s="997"/>
      <c r="AO69" s="997"/>
      <c r="AP69" s="997">
        <v>1000</v>
      </c>
      <c r="AQ69" s="997"/>
      <c r="AR69" s="997"/>
      <c r="AS69" s="997"/>
      <c r="AT69" s="997"/>
      <c r="AU69" s="997">
        <v>343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538</v>
      </c>
      <c r="C70" s="1001"/>
      <c r="D70" s="1001"/>
      <c r="E70" s="1001"/>
      <c r="F70" s="1001"/>
      <c r="G70" s="1001"/>
      <c r="H70" s="1001"/>
      <c r="I70" s="1001"/>
      <c r="J70" s="1001"/>
      <c r="K70" s="1001"/>
      <c r="L70" s="1001"/>
      <c r="M70" s="1001"/>
      <c r="N70" s="1001"/>
      <c r="O70" s="1001"/>
      <c r="P70" s="1002"/>
      <c r="Q70" s="1003">
        <v>153</v>
      </c>
      <c r="R70" s="997"/>
      <c r="S70" s="997"/>
      <c r="T70" s="997"/>
      <c r="U70" s="997"/>
      <c r="V70" s="997">
        <v>128</v>
      </c>
      <c r="W70" s="997"/>
      <c r="X70" s="997"/>
      <c r="Y70" s="997"/>
      <c r="Z70" s="997"/>
      <c r="AA70" s="997">
        <v>25</v>
      </c>
      <c r="AB70" s="997"/>
      <c r="AC70" s="997"/>
      <c r="AD70" s="997"/>
      <c r="AE70" s="997"/>
      <c r="AF70" s="997">
        <v>25</v>
      </c>
      <c r="AG70" s="997"/>
      <c r="AH70" s="997"/>
      <c r="AI70" s="997"/>
      <c r="AJ70" s="997"/>
      <c r="AK70" s="997">
        <v>12</v>
      </c>
      <c r="AL70" s="997"/>
      <c r="AM70" s="997"/>
      <c r="AN70" s="997"/>
      <c r="AO70" s="997"/>
      <c r="AP70" s="997">
        <v>7</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540</v>
      </c>
      <c r="C71" s="1001"/>
      <c r="D71" s="1001"/>
      <c r="E71" s="1001"/>
      <c r="F71" s="1001"/>
      <c r="G71" s="1001"/>
      <c r="H71" s="1001"/>
      <c r="I71" s="1001"/>
      <c r="J71" s="1001"/>
      <c r="K71" s="1001"/>
      <c r="L71" s="1001"/>
      <c r="M71" s="1001"/>
      <c r="N71" s="1001"/>
      <c r="O71" s="1001"/>
      <c r="P71" s="1002"/>
      <c r="Q71" s="1003">
        <v>29</v>
      </c>
      <c r="R71" s="997"/>
      <c r="S71" s="997"/>
      <c r="T71" s="997"/>
      <c r="U71" s="997"/>
      <c r="V71" s="997">
        <v>26</v>
      </c>
      <c r="W71" s="997"/>
      <c r="X71" s="997"/>
      <c r="Y71" s="997"/>
      <c r="Z71" s="997"/>
      <c r="AA71" s="997">
        <v>3</v>
      </c>
      <c r="AB71" s="997"/>
      <c r="AC71" s="997"/>
      <c r="AD71" s="997"/>
      <c r="AE71" s="997"/>
      <c r="AF71" s="997">
        <v>3</v>
      </c>
      <c r="AG71" s="997"/>
      <c r="AH71" s="997"/>
      <c r="AI71" s="997"/>
      <c r="AJ71" s="997"/>
      <c r="AK71" s="997" t="s">
        <v>539</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541</v>
      </c>
      <c r="C72" s="1001"/>
      <c r="D72" s="1001"/>
      <c r="E72" s="1001"/>
      <c r="F72" s="1001"/>
      <c r="G72" s="1001"/>
      <c r="H72" s="1001"/>
      <c r="I72" s="1001"/>
      <c r="J72" s="1001"/>
      <c r="K72" s="1001"/>
      <c r="L72" s="1001"/>
      <c r="M72" s="1001"/>
      <c r="N72" s="1001"/>
      <c r="O72" s="1001"/>
      <c r="P72" s="1002"/>
      <c r="Q72" s="1003">
        <v>1202</v>
      </c>
      <c r="R72" s="997"/>
      <c r="S72" s="997"/>
      <c r="T72" s="997"/>
      <c r="U72" s="997"/>
      <c r="V72" s="997">
        <v>1188</v>
      </c>
      <c r="W72" s="997"/>
      <c r="X72" s="997"/>
      <c r="Y72" s="997"/>
      <c r="Z72" s="997"/>
      <c r="AA72" s="997">
        <v>14</v>
      </c>
      <c r="AB72" s="997"/>
      <c r="AC72" s="997"/>
      <c r="AD72" s="997"/>
      <c r="AE72" s="997"/>
      <c r="AF72" s="997">
        <v>14</v>
      </c>
      <c r="AG72" s="997"/>
      <c r="AH72" s="997"/>
      <c r="AI72" s="997"/>
      <c r="AJ72" s="997"/>
      <c r="AK72" s="997" t="s">
        <v>546</v>
      </c>
      <c r="AL72" s="997"/>
      <c r="AM72" s="997"/>
      <c r="AN72" s="997"/>
      <c r="AO72" s="997"/>
      <c r="AP72" s="997">
        <v>361</v>
      </c>
      <c r="AQ72" s="997"/>
      <c r="AR72" s="997"/>
      <c r="AS72" s="997"/>
      <c r="AT72" s="997"/>
      <c r="AU72" s="997">
        <v>271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542</v>
      </c>
      <c r="C73" s="1001"/>
      <c r="D73" s="1001"/>
      <c r="E73" s="1001"/>
      <c r="F73" s="1001"/>
      <c r="G73" s="1001"/>
      <c r="H73" s="1001"/>
      <c r="I73" s="1001"/>
      <c r="J73" s="1001"/>
      <c r="K73" s="1001"/>
      <c r="L73" s="1001"/>
      <c r="M73" s="1001"/>
      <c r="N73" s="1001"/>
      <c r="O73" s="1001"/>
      <c r="P73" s="1002"/>
      <c r="Q73" s="1003">
        <v>98</v>
      </c>
      <c r="R73" s="997"/>
      <c r="S73" s="997"/>
      <c r="T73" s="997"/>
      <c r="U73" s="997"/>
      <c r="V73" s="997">
        <v>92</v>
      </c>
      <c r="W73" s="997"/>
      <c r="X73" s="997"/>
      <c r="Y73" s="997"/>
      <c r="Z73" s="997"/>
      <c r="AA73" s="997">
        <v>7</v>
      </c>
      <c r="AB73" s="997"/>
      <c r="AC73" s="997"/>
      <c r="AD73" s="997"/>
      <c r="AE73" s="997"/>
      <c r="AF73" s="997">
        <v>7</v>
      </c>
      <c r="AG73" s="997"/>
      <c r="AH73" s="997"/>
      <c r="AI73" s="997"/>
      <c r="AJ73" s="997"/>
      <c r="AK73" s="997" t="s">
        <v>546</v>
      </c>
      <c r="AL73" s="997"/>
      <c r="AM73" s="997"/>
      <c r="AN73" s="997"/>
      <c r="AO73" s="997"/>
      <c r="AP73" s="997" t="s">
        <v>546</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11</v>
      </c>
      <c r="R74" s="997"/>
      <c r="S74" s="997"/>
      <c r="T74" s="997"/>
      <c r="U74" s="997"/>
      <c r="V74" s="997">
        <v>10</v>
      </c>
      <c r="W74" s="997"/>
      <c r="X74" s="997"/>
      <c r="Y74" s="997"/>
      <c r="Z74" s="997"/>
      <c r="AA74" s="997">
        <v>1</v>
      </c>
      <c r="AB74" s="997"/>
      <c r="AC74" s="997"/>
      <c r="AD74" s="997"/>
      <c r="AE74" s="997"/>
      <c r="AF74" s="997">
        <v>1</v>
      </c>
      <c r="AG74" s="997"/>
      <c r="AH74" s="997"/>
      <c r="AI74" s="997"/>
      <c r="AJ74" s="997"/>
      <c r="AK74" s="997" t="s">
        <v>546</v>
      </c>
      <c r="AL74" s="997"/>
      <c r="AM74" s="997"/>
      <c r="AN74" s="997"/>
      <c r="AO74" s="997"/>
      <c r="AP74" s="997" t="s">
        <v>546</v>
      </c>
      <c r="AQ74" s="997"/>
      <c r="AR74" s="997"/>
      <c r="AS74" s="997"/>
      <c r="AT74" s="997"/>
      <c r="AU74" s="997" t="s">
        <v>546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543</v>
      </c>
      <c r="C75" s="1001"/>
      <c r="D75" s="1001"/>
      <c r="E75" s="1001"/>
      <c r="F75" s="1001"/>
      <c r="G75" s="1001"/>
      <c r="H75" s="1001"/>
      <c r="I75" s="1001"/>
      <c r="J75" s="1001"/>
      <c r="K75" s="1001"/>
      <c r="L75" s="1001"/>
      <c r="M75" s="1001"/>
      <c r="N75" s="1001"/>
      <c r="O75" s="1001"/>
      <c r="P75" s="1002"/>
      <c r="Q75" s="1004">
        <v>9233</v>
      </c>
      <c r="R75" s="1005"/>
      <c r="S75" s="1005"/>
      <c r="T75" s="1005"/>
      <c r="U75" s="1006"/>
      <c r="V75" s="1007">
        <v>9107</v>
      </c>
      <c r="W75" s="1005"/>
      <c r="X75" s="1005"/>
      <c r="Y75" s="1005"/>
      <c r="Z75" s="1006"/>
      <c r="AA75" s="1007">
        <v>127</v>
      </c>
      <c r="AB75" s="1005"/>
      <c r="AC75" s="1005"/>
      <c r="AD75" s="1005"/>
      <c r="AE75" s="1006"/>
      <c r="AF75" s="1007">
        <v>127</v>
      </c>
      <c r="AG75" s="1005"/>
      <c r="AH75" s="1005"/>
      <c r="AI75" s="1005"/>
      <c r="AJ75" s="1006"/>
      <c r="AK75" s="1007">
        <v>1770</v>
      </c>
      <c r="AL75" s="1005"/>
      <c r="AM75" s="1005"/>
      <c r="AN75" s="1005"/>
      <c r="AO75" s="1006"/>
      <c r="AP75" s="997" t="s">
        <v>539</v>
      </c>
      <c r="AQ75" s="997"/>
      <c r="AR75" s="997"/>
      <c r="AS75" s="997"/>
      <c r="AT75" s="997"/>
      <c r="AU75" s="997" t="s">
        <v>539</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544</v>
      </c>
      <c r="C76" s="1001"/>
      <c r="D76" s="1001"/>
      <c r="E76" s="1001"/>
      <c r="F76" s="1001"/>
      <c r="G76" s="1001"/>
      <c r="H76" s="1001"/>
      <c r="I76" s="1001"/>
      <c r="J76" s="1001"/>
      <c r="K76" s="1001"/>
      <c r="L76" s="1001"/>
      <c r="M76" s="1001"/>
      <c r="N76" s="1001"/>
      <c r="O76" s="1001"/>
      <c r="P76" s="1002"/>
      <c r="Q76" s="1004">
        <v>1927</v>
      </c>
      <c r="R76" s="1005"/>
      <c r="S76" s="1005"/>
      <c r="T76" s="1005"/>
      <c r="U76" s="1006"/>
      <c r="V76" s="1007">
        <v>1861</v>
      </c>
      <c r="W76" s="1005"/>
      <c r="X76" s="1005"/>
      <c r="Y76" s="1005"/>
      <c r="Z76" s="1006"/>
      <c r="AA76" s="1007">
        <v>66</v>
      </c>
      <c r="AB76" s="1005"/>
      <c r="AC76" s="1005"/>
      <c r="AD76" s="1005"/>
      <c r="AE76" s="1006"/>
      <c r="AF76" s="1007">
        <v>66</v>
      </c>
      <c r="AG76" s="1005"/>
      <c r="AH76" s="1005"/>
      <c r="AI76" s="1005"/>
      <c r="AJ76" s="1006"/>
      <c r="AK76" s="1007">
        <v>412</v>
      </c>
      <c r="AL76" s="1005"/>
      <c r="AM76" s="1005"/>
      <c r="AN76" s="1005"/>
      <c r="AO76" s="1006"/>
      <c r="AP76" s="997" t="s">
        <v>539</v>
      </c>
      <c r="AQ76" s="997"/>
      <c r="AR76" s="997"/>
      <c r="AS76" s="997"/>
      <c r="AT76" s="997"/>
      <c r="AU76" s="997" t="s">
        <v>539</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545</v>
      </c>
      <c r="C77" s="1001"/>
      <c r="D77" s="1001"/>
      <c r="E77" s="1001"/>
      <c r="F77" s="1001"/>
      <c r="G77" s="1001"/>
      <c r="H77" s="1001"/>
      <c r="I77" s="1001"/>
      <c r="J77" s="1001"/>
      <c r="K77" s="1001"/>
      <c r="L77" s="1001"/>
      <c r="M77" s="1001"/>
      <c r="N77" s="1001"/>
      <c r="O77" s="1001"/>
      <c r="P77" s="1002"/>
      <c r="Q77" s="1004">
        <v>781330</v>
      </c>
      <c r="R77" s="1005"/>
      <c r="S77" s="1005"/>
      <c r="T77" s="1005"/>
      <c r="U77" s="1006"/>
      <c r="V77" s="1007">
        <v>753431</v>
      </c>
      <c r="W77" s="1005"/>
      <c r="X77" s="1005"/>
      <c r="Y77" s="1005"/>
      <c r="Z77" s="1006"/>
      <c r="AA77" s="1007">
        <v>27899</v>
      </c>
      <c r="AB77" s="1005"/>
      <c r="AC77" s="1005"/>
      <c r="AD77" s="1005"/>
      <c r="AE77" s="1006"/>
      <c r="AF77" s="1007">
        <v>27899</v>
      </c>
      <c r="AG77" s="1005"/>
      <c r="AH77" s="1005"/>
      <c r="AI77" s="1005"/>
      <c r="AJ77" s="1006"/>
      <c r="AK77" s="1007">
        <v>396</v>
      </c>
      <c r="AL77" s="1005"/>
      <c r="AM77" s="1005"/>
      <c r="AN77" s="1005"/>
      <c r="AO77" s="1006"/>
      <c r="AP77" s="997" t="s">
        <v>539</v>
      </c>
      <c r="AQ77" s="997"/>
      <c r="AR77" s="997"/>
      <c r="AS77" s="997"/>
      <c r="AT77" s="997"/>
      <c r="AU77" s="997" t="s">
        <v>539</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28260</v>
      </c>
      <c r="AG88" s="985"/>
      <c r="AH88" s="985"/>
      <c r="AI88" s="985"/>
      <c r="AJ88" s="985"/>
      <c r="AK88" s="989"/>
      <c r="AL88" s="989"/>
      <c r="AM88" s="989"/>
      <c r="AN88" s="989"/>
      <c r="AO88" s="989"/>
      <c r="AP88" s="985">
        <v>1597</v>
      </c>
      <c r="AQ88" s="985"/>
      <c r="AR88" s="985"/>
      <c r="AS88" s="985"/>
      <c r="AT88" s="985"/>
      <c r="AU88" s="985">
        <v>651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1885031</v>
      </c>
      <c r="AB110" s="903"/>
      <c r="AC110" s="903"/>
      <c r="AD110" s="903"/>
      <c r="AE110" s="904"/>
      <c r="AF110" s="905">
        <v>1961502</v>
      </c>
      <c r="AG110" s="903"/>
      <c r="AH110" s="903"/>
      <c r="AI110" s="903"/>
      <c r="AJ110" s="904"/>
      <c r="AK110" s="905">
        <v>2026608</v>
      </c>
      <c r="AL110" s="903"/>
      <c r="AM110" s="903"/>
      <c r="AN110" s="903"/>
      <c r="AO110" s="904"/>
      <c r="AP110" s="906">
        <v>12.8</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19601813</v>
      </c>
      <c r="BR110" s="830"/>
      <c r="BS110" s="830"/>
      <c r="BT110" s="830"/>
      <c r="BU110" s="830"/>
      <c r="BV110" s="830">
        <v>19844470</v>
      </c>
      <c r="BW110" s="830"/>
      <c r="BX110" s="830"/>
      <c r="BY110" s="830"/>
      <c r="BZ110" s="830"/>
      <c r="CA110" s="830">
        <v>19359860</v>
      </c>
      <c r="CB110" s="830"/>
      <c r="CC110" s="830"/>
      <c r="CD110" s="830"/>
      <c r="CE110" s="830"/>
      <c r="CF110" s="891">
        <v>121.9</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9574840</v>
      </c>
      <c r="BR112" s="801"/>
      <c r="BS112" s="801"/>
      <c r="BT112" s="801"/>
      <c r="BU112" s="801"/>
      <c r="BV112" s="801">
        <v>12035623</v>
      </c>
      <c r="BW112" s="801"/>
      <c r="BX112" s="801"/>
      <c r="BY112" s="801"/>
      <c r="BZ112" s="801"/>
      <c r="CA112" s="801">
        <v>15726940</v>
      </c>
      <c r="CB112" s="801"/>
      <c r="CC112" s="801"/>
      <c r="CD112" s="801"/>
      <c r="CE112" s="801"/>
      <c r="CF112" s="878">
        <v>99</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396509</v>
      </c>
      <c r="AB113" s="939"/>
      <c r="AC113" s="939"/>
      <c r="AD113" s="939"/>
      <c r="AE113" s="940"/>
      <c r="AF113" s="941">
        <v>446034</v>
      </c>
      <c r="AG113" s="939"/>
      <c r="AH113" s="939"/>
      <c r="AI113" s="939"/>
      <c r="AJ113" s="940"/>
      <c r="AK113" s="941">
        <v>531509</v>
      </c>
      <c r="AL113" s="939"/>
      <c r="AM113" s="939"/>
      <c r="AN113" s="939"/>
      <c r="AO113" s="940"/>
      <c r="AP113" s="942">
        <v>3.3</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995257</v>
      </c>
      <c r="BR113" s="801"/>
      <c r="BS113" s="801"/>
      <c r="BT113" s="801"/>
      <c r="BU113" s="801"/>
      <c r="BV113" s="801">
        <v>859868</v>
      </c>
      <c r="BW113" s="801"/>
      <c r="BX113" s="801"/>
      <c r="BY113" s="801"/>
      <c r="BZ113" s="801"/>
      <c r="CA113" s="801">
        <v>667412</v>
      </c>
      <c r="CB113" s="801"/>
      <c r="CC113" s="801"/>
      <c r="CD113" s="801"/>
      <c r="CE113" s="801"/>
      <c r="CF113" s="878">
        <v>4.2</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267715</v>
      </c>
      <c r="AB114" s="814"/>
      <c r="AC114" s="814"/>
      <c r="AD114" s="814"/>
      <c r="AE114" s="815"/>
      <c r="AF114" s="816">
        <v>218029</v>
      </c>
      <c r="AG114" s="814"/>
      <c r="AH114" s="814"/>
      <c r="AI114" s="814"/>
      <c r="AJ114" s="815"/>
      <c r="AK114" s="816">
        <v>170770</v>
      </c>
      <c r="AL114" s="814"/>
      <c r="AM114" s="814"/>
      <c r="AN114" s="814"/>
      <c r="AO114" s="815"/>
      <c r="AP114" s="784">
        <v>1.1000000000000001</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960706</v>
      </c>
      <c r="BR114" s="801"/>
      <c r="BS114" s="801"/>
      <c r="BT114" s="801"/>
      <c r="BU114" s="801"/>
      <c r="BV114" s="801">
        <v>622655</v>
      </c>
      <c r="BW114" s="801"/>
      <c r="BX114" s="801"/>
      <c r="BY114" s="801"/>
      <c r="BZ114" s="801"/>
      <c r="CA114" s="801">
        <v>508752</v>
      </c>
      <c r="CB114" s="801"/>
      <c r="CC114" s="801"/>
      <c r="CD114" s="801"/>
      <c r="CE114" s="801"/>
      <c r="CF114" s="878">
        <v>3.2</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109</v>
      </c>
      <c r="AB115" s="939"/>
      <c r="AC115" s="939"/>
      <c r="AD115" s="939"/>
      <c r="AE115" s="940"/>
      <c r="AF115" s="941" t="s">
        <v>109</v>
      </c>
      <c r="AG115" s="939"/>
      <c r="AH115" s="939"/>
      <c r="AI115" s="939"/>
      <c r="AJ115" s="940"/>
      <c r="AK115" s="941" t="s">
        <v>109</v>
      </c>
      <c r="AL115" s="939"/>
      <c r="AM115" s="939"/>
      <c r="AN115" s="939"/>
      <c r="AO115" s="940"/>
      <c r="AP115" s="942" t="s">
        <v>109</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2549255</v>
      </c>
      <c r="AB117" s="925"/>
      <c r="AC117" s="925"/>
      <c r="AD117" s="925"/>
      <c r="AE117" s="926"/>
      <c r="AF117" s="928">
        <v>2625565</v>
      </c>
      <c r="AG117" s="925"/>
      <c r="AH117" s="925"/>
      <c r="AI117" s="925"/>
      <c r="AJ117" s="926"/>
      <c r="AK117" s="928">
        <v>2728887</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31132616</v>
      </c>
      <c r="BR118" s="888"/>
      <c r="BS118" s="888"/>
      <c r="BT118" s="888"/>
      <c r="BU118" s="888"/>
      <c r="BV118" s="888">
        <v>33362616</v>
      </c>
      <c r="BW118" s="888"/>
      <c r="BX118" s="888"/>
      <c r="BY118" s="888"/>
      <c r="BZ118" s="888"/>
      <c r="CA118" s="888">
        <v>36262964</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10557911</v>
      </c>
      <c r="BR119" s="830"/>
      <c r="BS119" s="830"/>
      <c r="BT119" s="830"/>
      <c r="BU119" s="830"/>
      <c r="BV119" s="830">
        <v>11803898</v>
      </c>
      <c r="BW119" s="830"/>
      <c r="BX119" s="830"/>
      <c r="BY119" s="830"/>
      <c r="BZ119" s="830"/>
      <c r="CA119" s="830">
        <v>11407093</v>
      </c>
      <c r="CB119" s="830"/>
      <c r="CC119" s="830"/>
      <c r="CD119" s="830"/>
      <c r="CE119" s="830"/>
      <c r="CF119" s="891">
        <v>71.8</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437</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8305019</v>
      </c>
      <c r="DH120" s="830"/>
      <c r="DI120" s="830"/>
      <c r="DJ120" s="830"/>
      <c r="DK120" s="830"/>
      <c r="DL120" s="830">
        <v>8495361</v>
      </c>
      <c r="DM120" s="830"/>
      <c r="DN120" s="830"/>
      <c r="DO120" s="830"/>
      <c r="DP120" s="830"/>
      <c r="DQ120" s="830">
        <v>8597220</v>
      </c>
      <c r="DR120" s="830"/>
      <c r="DS120" s="830"/>
      <c r="DT120" s="830"/>
      <c r="DU120" s="830"/>
      <c r="DV120" s="831">
        <v>54.1</v>
      </c>
      <c r="DW120" s="831"/>
      <c r="DX120" s="831"/>
      <c r="DY120" s="831"/>
      <c r="DZ120" s="832"/>
    </row>
    <row r="121" spans="1:130" s="197" customFormat="1" ht="26.25" customHeight="1" x14ac:dyDescent="0.15">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21663067</v>
      </c>
      <c r="BR121" s="888"/>
      <c r="BS121" s="888"/>
      <c r="BT121" s="888"/>
      <c r="BU121" s="888"/>
      <c r="BV121" s="888">
        <v>23065528</v>
      </c>
      <c r="BW121" s="888"/>
      <c r="BX121" s="888"/>
      <c r="BY121" s="888"/>
      <c r="BZ121" s="888"/>
      <c r="CA121" s="888">
        <v>23626034</v>
      </c>
      <c r="CB121" s="888"/>
      <c r="CC121" s="888"/>
      <c r="CD121" s="888"/>
      <c r="CE121" s="888"/>
      <c r="CF121" s="889">
        <v>148.69999999999999</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1198089</v>
      </c>
      <c r="DH121" s="801"/>
      <c r="DI121" s="801"/>
      <c r="DJ121" s="801"/>
      <c r="DK121" s="801"/>
      <c r="DL121" s="801">
        <v>3473144</v>
      </c>
      <c r="DM121" s="801"/>
      <c r="DN121" s="801"/>
      <c r="DO121" s="801"/>
      <c r="DP121" s="801"/>
      <c r="DQ121" s="801">
        <v>7098070</v>
      </c>
      <c r="DR121" s="801"/>
      <c r="DS121" s="801"/>
      <c r="DT121" s="801"/>
      <c r="DU121" s="801"/>
      <c r="DV121" s="853">
        <v>44.7</v>
      </c>
      <c r="DW121" s="853"/>
      <c r="DX121" s="853"/>
      <c r="DY121" s="853"/>
      <c r="DZ121" s="854"/>
    </row>
    <row r="122" spans="1:130" s="197" customFormat="1" ht="26.25" customHeight="1" x14ac:dyDescent="0.15">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32220978</v>
      </c>
      <c r="BR122" s="870"/>
      <c r="BS122" s="870"/>
      <c r="BT122" s="870"/>
      <c r="BU122" s="870"/>
      <c r="BV122" s="870">
        <v>34869426</v>
      </c>
      <c r="BW122" s="870"/>
      <c r="BX122" s="870"/>
      <c r="BY122" s="870"/>
      <c r="BZ122" s="870"/>
      <c r="CA122" s="870">
        <v>35033127</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71732</v>
      </c>
      <c r="DH122" s="801"/>
      <c r="DI122" s="801"/>
      <c r="DJ122" s="801"/>
      <c r="DK122" s="801"/>
      <c r="DL122" s="801">
        <v>67118</v>
      </c>
      <c r="DM122" s="801"/>
      <c r="DN122" s="801"/>
      <c r="DO122" s="801"/>
      <c r="DP122" s="801"/>
      <c r="DQ122" s="801">
        <v>31650</v>
      </c>
      <c r="DR122" s="801"/>
      <c r="DS122" s="801"/>
      <c r="DT122" s="801"/>
      <c r="DU122" s="801"/>
      <c r="DV122" s="853">
        <v>0.2</v>
      </c>
      <c r="DW122" s="853"/>
      <c r="DX122" s="853"/>
      <c r="DY122" s="853"/>
      <c r="DZ122" s="854"/>
    </row>
    <row r="123" spans="1:130" s="197" customFormat="1" ht="26.25" customHeight="1" thickBot="1" x14ac:dyDescent="0.2">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v>7.7</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443</v>
      </c>
      <c r="DH123" s="814"/>
      <c r="DI123" s="814"/>
      <c r="DJ123" s="814"/>
      <c r="DK123" s="815"/>
      <c r="DL123" s="816" t="s">
        <v>443</v>
      </c>
      <c r="DM123" s="814"/>
      <c r="DN123" s="814"/>
      <c r="DO123" s="814"/>
      <c r="DP123" s="815"/>
      <c r="DQ123" s="816" t="s">
        <v>443</v>
      </c>
      <c r="DR123" s="814"/>
      <c r="DS123" s="814"/>
      <c r="DT123" s="814"/>
      <c r="DU123" s="815"/>
      <c r="DV123" s="784" t="s">
        <v>443</v>
      </c>
      <c r="DW123" s="785"/>
      <c r="DX123" s="785"/>
      <c r="DY123" s="785"/>
      <c r="DZ123" s="786"/>
    </row>
    <row r="124" spans="1:130" s="197" customFormat="1" ht="26.25" customHeight="1" x14ac:dyDescent="0.15">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443</v>
      </c>
      <c r="AB127" s="814"/>
      <c r="AC127" s="814"/>
      <c r="AD127" s="814"/>
      <c r="AE127" s="815"/>
      <c r="AF127" s="816" t="s">
        <v>443</v>
      </c>
      <c r="AG127" s="814"/>
      <c r="AH127" s="814"/>
      <c r="AI127" s="814"/>
      <c r="AJ127" s="815"/>
      <c r="AK127" s="816" t="s">
        <v>443</v>
      </c>
      <c r="AL127" s="814"/>
      <c r="AM127" s="814"/>
      <c r="AN127" s="814"/>
      <c r="AO127" s="815"/>
      <c r="AP127" s="784" t="s">
        <v>443</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12.62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455</v>
      </c>
      <c r="DM127" s="850"/>
      <c r="DN127" s="850"/>
      <c r="DO127" s="850"/>
      <c r="DP127" s="850"/>
      <c r="DQ127" s="850" t="s">
        <v>455</v>
      </c>
      <c r="DR127" s="850"/>
      <c r="DS127" s="850"/>
      <c r="DT127" s="850"/>
      <c r="DU127" s="850"/>
      <c r="DV127" s="851" t="s">
        <v>455</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t="s">
        <v>109</v>
      </c>
      <c r="AB128" s="754"/>
      <c r="AC128" s="754"/>
      <c r="AD128" s="754"/>
      <c r="AE128" s="755"/>
      <c r="AF128" s="756" t="s">
        <v>109</v>
      </c>
      <c r="AG128" s="754"/>
      <c r="AH128" s="754"/>
      <c r="AI128" s="754"/>
      <c r="AJ128" s="755"/>
      <c r="AK128" s="756" t="s">
        <v>109</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109</v>
      </c>
      <c r="BG128" s="821"/>
      <c r="BH128" s="821"/>
      <c r="BI128" s="821"/>
      <c r="BJ128" s="821"/>
      <c r="BK128" s="821"/>
      <c r="BL128" s="822"/>
      <c r="BM128" s="820">
        <v>17.62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17259158</v>
      </c>
      <c r="AB129" s="814"/>
      <c r="AC129" s="814"/>
      <c r="AD129" s="814"/>
      <c r="AE129" s="815"/>
      <c r="AF129" s="816">
        <v>17262233</v>
      </c>
      <c r="AG129" s="814"/>
      <c r="AH129" s="814"/>
      <c r="AI129" s="814"/>
      <c r="AJ129" s="815"/>
      <c r="AK129" s="816">
        <v>17508317</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6.3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1571559</v>
      </c>
      <c r="AB130" s="814"/>
      <c r="AC130" s="814"/>
      <c r="AD130" s="814"/>
      <c r="AE130" s="815"/>
      <c r="AF130" s="816">
        <v>1707756</v>
      </c>
      <c r="AG130" s="814"/>
      <c r="AH130" s="814"/>
      <c r="AI130" s="814"/>
      <c r="AJ130" s="815"/>
      <c r="AK130" s="816">
        <v>1624241</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7.7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15687599</v>
      </c>
      <c r="AB131" s="747"/>
      <c r="AC131" s="747"/>
      <c r="AD131" s="747"/>
      <c r="AE131" s="748"/>
      <c r="AF131" s="749">
        <v>15554477</v>
      </c>
      <c r="AG131" s="747"/>
      <c r="AH131" s="747"/>
      <c r="AI131" s="747"/>
      <c r="AJ131" s="748"/>
      <c r="AK131" s="749">
        <v>15884076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6.2322857689999998</v>
      </c>
      <c r="AB132" s="770"/>
      <c r="AC132" s="770"/>
      <c r="AD132" s="770"/>
      <c r="AE132" s="771"/>
      <c r="AF132" s="772">
        <v>5.9006098370000002</v>
      </c>
      <c r="AG132" s="770"/>
      <c r="AH132" s="770"/>
      <c r="AI132" s="770"/>
      <c r="AJ132" s="771"/>
      <c r="AK132" s="772">
        <v>6.9544240410000002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6.3</v>
      </c>
      <c r="AB133" s="779"/>
      <c r="AC133" s="779"/>
      <c r="AD133" s="779"/>
      <c r="AE133" s="780"/>
      <c r="AF133" s="778">
        <v>6.2</v>
      </c>
      <c r="AG133" s="779"/>
      <c r="AH133" s="779"/>
      <c r="AI133" s="779"/>
      <c r="AJ133" s="780"/>
      <c r="AK133" s="778">
        <v>6.3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63" t="s">
        <v>475</v>
      </c>
      <c r="H9" s="1164"/>
      <c r="I9" s="1164"/>
      <c r="J9" s="1165"/>
      <c r="K9" s="263">
        <v>3637909</v>
      </c>
      <c r="L9" s="264">
        <v>41094</v>
      </c>
      <c r="M9" s="265">
        <v>62416</v>
      </c>
      <c r="N9" s="266">
        <v>-34.200000000000003</v>
      </c>
    </row>
    <row r="10" spans="1:16" x14ac:dyDescent="0.15">
      <c r="A10" s="248"/>
      <c r="B10" s="244"/>
      <c r="C10" s="244"/>
      <c r="D10" s="244"/>
      <c r="E10" s="244"/>
      <c r="F10" s="244"/>
      <c r="G10" s="1163" t="s">
        <v>476</v>
      </c>
      <c r="H10" s="1164"/>
      <c r="I10" s="1164"/>
      <c r="J10" s="1165"/>
      <c r="K10" s="267">
        <v>759586</v>
      </c>
      <c r="L10" s="268">
        <v>8580</v>
      </c>
      <c r="M10" s="269">
        <v>5506</v>
      </c>
      <c r="N10" s="270">
        <v>55.8</v>
      </c>
    </row>
    <row r="11" spans="1:16" ht="13.5" customHeight="1" x14ac:dyDescent="0.15">
      <c r="A11" s="248"/>
      <c r="B11" s="244"/>
      <c r="C11" s="244"/>
      <c r="D11" s="244"/>
      <c r="E11" s="244"/>
      <c r="F11" s="244"/>
      <c r="G11" s="1163" t="s">
        <v>477</v>
      </c>
      <c r="H11" s="1164"/>
      <c r="I11" s="1164"/>
      <c r="J11" s="1165"/>
      <c r="K11" s="267">
        <v>723552</v>
      </c>
      <c r="L11" s="268">
        <v>8173</v>
      </c>
      <c r="M11" s="269">
        <v>5414</v>
      </c>
      <c r="N11" s="270">
        <v>51</v>
      </c>
    </row>
    <row r="12" spans="1:16" ht="13.5" customHeight="1" x14ac:dyDescent="0.15">
      <c r="A12" s="248"/>
      <c r="B12" s="244"/>
      <c r="C12" s="244"/>
      <c r="D12" s="244"/>
      <c r="E12" s="244"/>
      <c r="F12" s="244"/>
      <c r="G12" s="1163" t="s">
        <v>478</v>
      </c>
      <c r="H12" s="1164"/>
      <c r="I12" s="1164"/>
      <c r="J12" s="1165"/>
      <c r="K12" s="267">
        <v>8136</v>
      </c>
      <c r="L12" s="268">
        <v>92</v>
      </c>
      <c r="M12" s="269">
        <v>1117</v>
      </c>
      <c r="N12" s="270">
        <v>-91.8</v>
      </c>
    </row>
    <row r="13" spans="1:16" ht="13.5" customHeight="1" x14ac:dyDescent="0.15">
      <c r="A13" s="248"/>
      <c r="B13" s="244"/>
      <c r="C13" s="244"/>
      <c r="D13" s="244"/>
      <c r="E13" s="244"/>
      <c r="F13" s="244"/>
      <c r="G13" s="1163" t="s">
        <v>479</v>
      </c>
      <c r="H13" s="1164"/>
      <c r="I13" s="1164"/>
      <c r="J13" s="1165"/>
      <c r="K13" s="267" t="s">
        <v>480</v>
      </c>
      <c r="L13" s="268" t="s">
        <v>480</v>
      </c>
      <c r="M13" s="269">
        <v>0</v>
      </c>
      <c r="N13" s="270" t="s">
        <v>480</v>
      </c>
    </row>
    <row r="14" spans="1:16" ht="13.5" customHeight="1" x14ac:dyDescent="0.15">
      <c r="A14" s="248"/>
      <c r="B14" s="244"/>
      <c r="C14" s="244"/>
      <c r="D14" s="244"/>
      <c r="E14" s="244"/>
      <c r="F14" s="244"/>
      <c r="G14" s="1163" t="s">
        <v>481</v>
      </c>
      <c r="H14" s="1164"/>
      <c r="I14" s="1164"/>
      <c r="J14" s="1165"/>
      <c r="K14" s="267">
        <v>339314</v>
      </c>
      <c r="L14" s="268">
        <v>3833</v>
      </c>
      <c r="M14" s="269">
        <v>2298</v>
      </c>
      <c r="N14" s="270">
        <v>66.8</v>
      </c>
    </row>
    <row r="15" spans="1:16" ht="13.5" customHeight="1" x14ac:dyDescent="0.15">
      <c r="A15" s="248"/>
      <c r="B15" s="244"/>
      <c r="C15" s="244"/>
      <c r="D15" s="244"/>
      <c r="E15" s="244"/>
      <c r="F15" s="244"/>
      <c r="G15" s="1163" t="s">
        <v>482</v>
      </c>
      <c r="H15" s="1164"/>
      <c r="I15" s="1164"/>
      <c r="J15" s="1165"/>
      <c r="K15" s="267">
        <v>43799</v>
      </c>
      <c r="L15" s="268">
        <v>495</v>
      </c>
      <c r="M15" s="269">
        <v>1592</v>
      </c>
      <c r="N15" s="270">
        <v>-68.900000000000006</v>
      </c>
    </row>
    <row r="16" spans="1:16" x14ac:dyDescent="0.15">
      <c r="A16" s="248"/>
      <c r="B16" s="244"/>
      <c r="C16" s="244"/>
      <c r="D16" s="244"/>
      <c r="E16" s="244"/>
      <c r="F16" s="244"/>
      <c r="G16" s="1166" t="s">
        <v>483</v>
      </c>
      <c r="H16" s="1167"/>
      <c r="I16" s="1167"/>
      <c r="J16" s="1168"/>
      <c r="K16" s="268">
        <v>-275054</v>
      </c>
      <c r="L16" s="268">
        <v>-3107</v>
      </c>
      <c r="M16" s="269">
        <v>-6284</v>
      </c>
      <c r="N16" s="270">
        <v>-50.6</v>
      </c>
    </row>
    <row r="17" spans="1:16" x14ac:dyDescent="0.15">
      <c r="A17" s="248"/>
      <c r="B17" s="244"/>
      <c r="C17" s="244"/>
      <c r="D17" s="244"/>
      <c r="E17" s="244"/>
      <c r="F17" s="244"/>
      <c r="G17" s="1166" t="s">
        <v>168</v>
      </c>
      <c r="H17" s="1167"/>
      <c r="I17" s="1167"/>
      <c r="J17" s="1168"/>
      <c r="K17" s="268">
        <v>5237242</v>
      </c>
      <c r="L17" s="268">
        <v>59160</v>
      </c>
      <c r="M17" s="269">
        <v>72059</v>
      </c>
      <c r="N17" s="270">
        <v>-17.899999999999999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0" t="s">
        <v>488</v>
      </c>
      <c r="H21" s="1161"/>
      <c r="I21" s="1161"/>
      <c r="J21" s="1162"/>
      <c r="K21" s="280">
        <v>5.28</v>
      </c>
      <c r="L21" s="281">
        <v>7.1</v>
      </c>
      <c r="M21" s="282">
        <v>-1.82</v>
      </c>
      <c r="N21" s="249"/>
      <c r="O21" s="283"/>
      <c r="P21" s="279"/>
    </row>
    <row r="22" spans="1:16" s="284" customFormat="1" x14ac:dyDescent="0.15">
      <c r="A22" s="279"/>
      <c r="B22" s="249"/>
      <c r="C22" s="249"/>
      <c r="D22" s="249"/>
      <c r="E22" s="249"/>
      <c r="F22" s="249"/>
      <c r="G22" s="1160" t="s">
        <v>489</v>
      </c>
      <c r="H22" s="1161"/>
      <c r="I22" s="1161"/>
      <c r="J22" s="1162"/>
      <c r="K22" s="285">
        <v>94.4</v>
      </c>
      <c r="L22" s="286">
        <v>98.4</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51" t="s">
        <v>493</v>
      </c>
      <c r="H32" s="1152"/>
      <c r="I32" s="1152"/>
      <c r="J32" s="1153"/>
      <c r="K32" s="294">
        <v>2026608</v>
      </c>
      <c r="L32" s="294">
        <v>22893</v>
      </c>
      <c r="M32" s="295">
        <v>39864</v>
      </c>
      <c r="N32" s="296">
        <v>-42.6</v>
      </c>
    </row>
    <row r="33" spans="1:16" ht="13.5" customHeight="1" x14ac:dyDescent="0.15">
      <c r="A33" s="248"/>
      <c r="B33" s="244"/>
      <c r="C33" s="244"/>
      <c r="D33" s="244"/>
      <c r="E33" s="244"/>
      <c r="F33" s="244"/>
      <c r="G33" s="1151" t="s">
        <v>494</v>
      </c>
      <c r="H33" s="1152"/>
      <c r="I33" s="1152"/>
      <c r="J33" s="1153"/>
      <c r="K33" s="294" t="s">
        <v>480</v>
      </c>
      <c r="L33" s="294" t="s">
        <v>480</v>
      </c>
      <c r="M33" s="295">
        <v>3</v>
      </c>
      <c r="N33" s="296" t="s">
        <v>480</v>
      </c>
    </row>
    <row r="34" spans="1:16" ht="27" customHeight="1" x14ac:dyDescent="0.15">
      <c r="A34" s="248"/>
      <c r="B34" s="244"/>
      <c r="C34" s="244"/>
      <c r="D34" s="244"/>
      <c r="E34" s="244"/>
      <c r="F34" s="244"/>
      <c r="G34" s="1151" t="s">
        <v>495</v>
      </c>
      <c r="H34" s="1152"/>
      <c r="I34" s="1152"/>
      <c r="J34" s="1153"/>
      <c r="K34" s="294" t="s">
        <v>480</v>
      </c>
      <c r="L34" s="294" t="s">
        <v>480</v>
      </c>
      <c r="M34" s="295">
        <v>79</v>
      </c>
      <c r="N34" s="296" t="s">
        <v>480</v>
      </c>
    </row>
    <row r="35" spans="1:16" ht="27" customHeight="1" x14ac:dyDescent="0.15">
      <c r="A35" s="248"/>
      <c r="B35" s="244"/>
      <c r="C35" s="244"/>
      <c r="D35" s="244"/>
      <c r="E35" s="244"/>
      <c r="F35" s="244"/>
      <c r="G35" s="1151" t="s">
        <v>496</v>
      </c>
      <c r="H35" s="1152"/>
      <c r="I35" s="1152"/>
      <c r="J35" s="1153"/>
      <c r="K35" s="294">
        <v>531509</v>
      </c>
      <c r="L35" s="294">
        <v>6004</v>
      </c>
      <c r="M35" s="295">
        <v>14090</v>
      </c>
      <c r="N35" s="296">
        <v>-57.4</v>
      </c>
    </row>
    <row r="36" spans="1:16" ht="27" customHeight="1" x14ac:dyDescent="0.15">
      <c r="A36" s="248"/>
      <c r="B36" s="244"/>
      <c r="C36" s="244"/>
      <c r="D36" s="244"/>
      <c r="E36" s="244"/>
      <c r="F36" s="244"/>
      <c r="G36" s="1151" t="s">
        <v>497</v>
      </c>
      <c r="H36" s="1152"/>
      <c r="I36" s="1152"/>
      <c r="J36" s="1153"/>
      <c r="K36" s="294">
        <v>170770</v>
      </c>
      <c r="L36" s="294">
        <v>1929</v>
      </c>
      <c r="M36" s="295">
        <v>1791</v>
      </c>
      <c r="N36" s="296">
        <v>7.7</v>
      </c>
    </row>
    <row r="37" spans="1:16" ht="13.5" customHeight="1" x14ac:dyDescent="0.15">
      <c r="A37" s="248"/>
      <c r="B37" s="244"/>
      <c r="C37" s="244"/>
      <c r="D37" s="244"/>
      <c r="E37" s="244"/>
      <c r="F37" s="244"/>
      <c r="G37" s="1151" t="s">
        <v>498</v>
      </c>
      <c r="H37" s="1152"/>
      <c r="I37" s="1152"/>
      <c r="J37" s="1153"/>
      <c r="K37" s="294" t="s">
        <v>480</v>
      </c>
      <c r="L37" s="294" t="s">
        <v>480</v>
      </c>
      <c r="M37" s="295">
        <v>866</v>
      </c>
      <c r="N37" s="296" t="s">
        <v>480</v>
      </c>
    </row>
    <row r="38" spans="1:16" ht="27" customHeight="1" x14ac:dyDescent="0.15">
      <c r="A38" s="248"/>
      <c r="B38" s="244"/>
      <c r="C38" s="244"/>
      <c r="D38" s="244"/>
      <c r="E38" s="244"/>
      <c r="F38" s="244"/>
      <c r="G38" s="1154" t="s">
        <v>499</v>
      </c>
      <c r="H38" s="1155"/>
      <c r="I38" s="1155"/>
      <c r="J38" s="1156"/>
      <c r="K38" s="297" t="s">
        <v>480</v>
      </c>
      <c r="L38" s="297" t="s">
        <v>480</v>
      </c>
      <c r="M38" s="298">
        <v>3</v>
      </c>
      <c r="N38" s="299" t="s">
        <v>480</v>
      </c>
      <c r="O38" s="293"/>
    </row>
    <row r="39" spans="1:16" x14ac:dyDescent="0.15">
      <c r="A39" s="248"/>
      <c r="B39" s="244"/>
      <c r="C39" s="244"/>
      <c r="D39" s="244"/>
      <c r="E39" s="244"/>
      <c r="F39" s="244"/>
      <c r="G39" s="1154" t="s">
        <v>500</v>
      </c>
      <c r="H39" s="1155"/>
      <c r="I39" s="1155"/>
      <c r="J39" s="1156"/>
      <c r="K39" s="300" t="s">
        <v>480</v>
      </c>
      <c r="L39" s="300" t="s">
        <v>480</v>
      </c>
      <c r="M39" s="301">
        <v>-5541</v>
      </c>
      <c r="N39" s="302" t="s">
        <v>480</v>
      </c>
      <c r="O39" s="293"/>
    </row>
    <row r="40" spans="1:16" ht="27" customHeight="1" x14ac:dyDescent="0.15">
      <c r="A40" s="248"/>
      <c r="B40" s="244"/>
      <c r="C40" s="244"/>
      <c r="D40" s="244"/>
      <c r="E40" s="244"/>
      <c r="F40" s="244"/>
      <c r="G40" s="1151" t="s">
        <v>501</v>
      </c>
      <c r="H40" s="1152"/>
      <c r="I40" s="1152"/>
      <c r="J40" s="1153"/>
      <c r="K40" s="300">
        <v>-1624241</v>
      </c>
      <c r="L40" s="300">
        <v>-18347</v>
      </c>
      <c r="M40" s="301">
        <v>-36202</v>
      </c>
      <c r="N40" s="302">
        <v>-49.3</v>
      </c>
      <c r="O40" s="293"/>
    </row>
    <row r="41" spans="1:16" x14ac:dyDescent="0.15">
      <c r="A41" s="248"/>
      <c r="B41" s="244"/>
      <c r="C41" s="244"/>
      <c r="D41" s="244"/>
      <c r="E41" s="244"/>
      <c r="F41" s="244"/>
      <c r="G41" s="1157" t="s">
        <v>279</v>
      </c>
      <c r="H41" s="1158"/>
      <c r="I41" s="1158"/>
      <c r="J41" s="1159"/>
      <c r="K41" s="294">
        <v>1104646</v>
      </c>
      <c r="L41" s="300">
        <v>12478</v>
      </c>
      <c r="M41" s="301">
        <v>14952</v>
      </c>
      <c r="N41" s="302">
        <v>-16.5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4" t="s">
        <v>470</v>
      </c>
      <c r="J49" s="1146" t="s">
        <v>505</v>
      </c>
      <c r="K49" s="1147"/>
      <c r="L49" s="1147"/>
      <c r="M49" s="1147"/>
      <c r="N49" s="1148"/>
    </row>
    <row r="50" spans="1:14" x14ac:dyDescent="0.15">
      <c r="A50" s="248"/>
      <c r="B50" s="244"/>
      <c r="C50" s="244"/>
      <c r="D50" s="244"/>
      <c r="E50" s="244"/>
      <c r="F50" s="244"/>
      <c r="G50" s="312"/>
      <c r="H50" s="313"/>
      <c r="I50" s="1145"/>
      <c r="J50" s="314" t="s">
        <v>506</v>
      </c>
      <c r="K50" s="315" t="s">
        <v>507</v>
      </c>
      <c r="L50" s="316" t="s">
        <v>508</v>
      </c>
      <c r="M50" s="317" t="s">
        <v>509</v>
      </c>
      <c r="N50" s="318" t="s">
        <v>510</v>
      </c>
    </row>
    <row r="51" spans="1:14" x14ac:dyDescent="0.15">
      <c r="A51" s="248"/>
      <c r="B51" s="244"/>
      <c r="C51" s="244"/>
      <c r="D51" s="244"/>
      <c r="E51" s="244"/>
      <c r="F51" s="244"/>
      <c r="G51" s="310" t="s">
        <v>511</v>
      </c>
      <c r="H51" s="311"/>
      <c r="I51" s="319">
        <v>1583409</v>
      </c>
      <c r="J51" s="320">
        <v>18298</v>
      </c>
      <c r="K51" s="321">
        <v>-27.1</v>
      </c>
      <c r="L51" s="322">
        <v>47569</v>
      </c>
      <c r="M51" s="323">
        <v>7.7</v>
      </c>
      <c r="N51" s="324">
        <v>-34.799999999999997</v>
      </c>
    </row>
    <row r="52" spans="1:14" x14ac:dyDescent="0.15">
      <c r="A52" s="248"/>
      <c r="B52" s="244"/>
      <c r="C52" s="244"/>
      <c r="D52" s="244"/>
      <c r="E52" s="244"/>
      <c r="F52" s="244"/>
      <c r="G52" s="325"/>
      <c r="H52" s="326" t="s">
        <v>512</v>
      </c>
      <c r="I52" s="327">
        <v>743444</v>
      </c>
      <c r="J52" s="328">
        <v>8591</v>
      </c>
      <c r="K52" s="329">
        <v>-35.6</v>
      </c>
      <c r="L52" s="330">
        <v>26255</v>
      </c>
      <c r="M52" s="331">
        <v>5.3</v>
      </c>
      <c r="N52" s="332">
        <v>-40.9</v>
      </c>
    </row>
    <row r="53" spans="1:14" x14ac:dyDescent="0.15">
      <c r="A53" s="248"/>
      <c r="B53" s="244"/>
      <c r="C53" s="244"/>
      <c r="D53" s="244"/>
      <c r="E53" s="244"/>
      <c r="F53" s="244"/>
      <c r="G53" s="310" t="s">
        <v>513</v>
      </c>
      <c r="H53" s="311"/>
      <c r="I53" s="319">
        <v>1837537</v>
      </c>
      <c r="J53" s="320">
        <v>20880</v>
      </c>
      <c r="K53" s="321">
        <v>14.1</v>
      </c>
      <c r="L53" s="322">
        <v>50880</v>
      </c>
      <c r="M53" s="323">
        <v>7</v>
      </c>
      <c r="N53" s="324">
        <v>7.1</v>
      </c>
    </row>
    <row r="54" spans="1:14" x14ac:dyDescent="0.15">
      <c r="A54" s="248"/>
      <c r="B54" s="244"/>
      <c r="C54" s="244"/>
      <c r="D54" s="244"/>
      <c r="E54" s="244"/>
      <c r="F54" s="244"/>
      <c r="G54" s="325"/>
      <c r="H54" s="326" t="s">
        <v>512</v>
      </c>
      <c r="I54" s="327">
        <v>850200</v>
      </c>
      <c r="J54" s="328">
        <v>9661</v>
      </c>
      <c r="K54" s="329">
        <v>12.5</v>
      </c>
      <c r="L54" s="330">
        <v>26879</v>
      </c>
      <c r="M54" s="331">
        <v>2.4</v>
      </c>
      <c r="N54" s="332">
        <v>10.1</v>
      </c>
    </row>
    <row r="55" spans="1:14" x14ac:dyDescent="0.15">
      <c r="A55" s="248"/>
      <c r="B55" s="244"/>
      <c r="C55" s="244"/>
      <c r="D55" s="244"/>
      <c r="E55" s="244"/>
      <c r="F55" s="244"/>
      <c r="G55" s="310" t="s">
        <v>514</v>
      </c>
      <c r="H55" s="311"/>
      <c r="I55" s="319">
        <v>2303868</v>
      </c>
      <c r="J55" s="320">
        <v>26126</v>
      </c>
      <c r="K55" s="321">
        <v>25.1</v>
      </c>
      <c r="L55" s="322">
        <v>63956</v>
      </c>
      <c r="M55" s="323">
        <v>25.7</v>
      </c>
      <c r="N55" s="324">
        <v>-0.6</v>
      </c>
    </row>
    <row r="56" spans="1:14" x14ac:dyDescent="0.15">
      <c r="A56" s="248"/>
      <c r="B56" s="244"/>
      <c r="C56" s="244"/>
      <c r="D56" s="244"/>
      <c r="E56" s="244"/>
      <c r="F56" s="244"/>
      <c r="G56" s="325"/>
      <c r="H56" s="326" t="s">
        <v>512</v>
      </c>
      <c r="I56" s="327">
        <v>1090650</v>
      </c>
      <c r="J56" s="328">
        <v>12368</v>
      </c>
      <c r="K56" s="329">
        <v>28</v>
      </c>
      <c r="L56" s="330">
        <v>29239</v>
      </c>
      <c r="M56" s="331">
        <v>8.8000000000000007</v>
      </c>
      <c r="N56" s="332">
        <v>19.2</v>
      </c>
    </row>
    <row r="57" spans="1:14" x14ac:dyDescent="0.15">
      <c r="A57" s="248"/>
      <c r="B57" s="244"/>
      <c r="C57" s="244"/>
      <c r="D57" s="244"/>
      <c r="E57" s="244"/>
      <c r="F57" s="244"/>
      <c r="G57" s="310" t="s">
        <v>515</v>
      </c>
      <c r="H57" s="311"/>
      <c r="I57" s="319">
        <v>1702827</v>
      </c>
      <c r="J57" s="320">
        <v>19271</v>
      </c>
      <c r="K57" s="321">
        <v>-26.2</v>
      </c>
      <c r="L57" s="322">
        <v>66255</v>
      </c>
      <c r="M57" s="323">
        <v>3.6</v>
      </c>
      <c r="N57" s="324">
        <v>-29.8</v>
      </c>
    </row>
    <row r="58" spans="1:14" x14ac:dyDescent="0.15">
      <c r="A58" s="248"/>
      <c r="B58" s="244"/>
      <c r="C58" s="244"/>
      <c r="D58" s="244"/>
      <c r="E58" s="244"/>
      <c r="F58" s="244"/>
      <c r="G58" s="325"/>
      <c r="H58" s="326" t="s">
        <v>512</v>
      </c>
      <c r="I58" s="327">
        <v>673177</v>
      </c>
      <c r="J58" s="328">
        <v>7618</v>
      </c>
      <c r="K58" s="329">
        <v>-38.4</v>
      </c>
      <c r="L58" s="330">
        <v>31822</v>
      </c>
      <c r="M58" s="331">
        <v>8.8000000000000007</v>
      </c>
      <c r="N58" s="332">
        <v>-47.2</v>
      </c>
    </row>
    <row r="59" spans="1:14" x14ac:dyDescent="0.15">
      <c r="A59" s="248"/>
      <c r="B59" s="244"/>
      <c r="C59" s="244"/>
      <c r="D59" s="244"/>
      <c r="E59" s="244"/>
      <c r="F59" s="244"/>
      <c r="G59" s="310" t="s">
        <v>516</v>
      </c>
      <c r="H59" s="311"/>
      <c r="I59" s="319">
        <v>1355712</v>
      </c>
      <c r="J59" s="320">
        <v>15314</v>
      </c>
      <c r="K59" s="321">
        <v>-20.5</v>
      </c>
      <c r="L59" s="322">
        <v>54227</v>
      </c>
      <c r="M59" s="323">
        <v>-18.2</v>
      </c>
      <c r="N59" s="324">
        <v>-2.2999999999999998</v>
      </c>
    </row>
    <row r="60" spans="1:14" x14ac:dyDescent="0.15">
      <c r="A60" s="248"/>
      <c r="B60" s="244"/>
      <c r="C60" s="244"/>
      <c r="D60" s="244"/>
      <c r="E60" s="244"/>
      <c r="F60" s="244"/>
      <c r="G60" s="325"/>
      <c r="H60" s="326" t="s">
        <v>512</v>
      </c>
      <c r="I60" s="333">
        <v>890157</v>
      </c>
      <c r="J60" s="328">
        <v>10055</v>
      </c>
      <c r="K60" s="329">
        <v>32</v>
      </c>
      <c r="L60" s="330">
        <v>29694</v>
      </c>
      <c r="M60" s="331">
        <v>-6.7</v>
      </c>
      <c r="N60" s="332">
        <v>38.700000000000003</v>
      </c>
    </row>
    <row r="61" spans="1:14" x14ac:dyDescent="0.15">
      <c r="A61" s="248"/>
      <c r="B61" s="244"/>
      <c r="C61" s="244"/>
      <c r="D61" s="244"/>
      <c r="E61" s="244"/>
      <c r="F61" s="244"/>
      <c r="G61" s="310" t="s">
        <v>517</v>
      </c>
      <c r="H61" s="334"/>
      <c r="I61" s="335">
        <v>1756671</v>
      </c>
      <c r="J61" s="336">
        <v>19978</v>
      </c>
      <c r="K61" s="337">
        <v>-6.9</v>
      </c>
      <c r="L61" s="338">
        <v>56577</v>
      </c>
      <c r="M61" s="339">
        <v>5.2</v>
      </c>
      <c r="N61" s="324">
        <v>-12.1</v>
      </c>
    </row>
    <row r="62" spans="1:14" x14ac:dyDescent="0.15">
      <c r="A62" s="248"/>
      <c r="B62" s="244"/>
      <c r="C62" s="244"/>
      <c r="D62" s="244"/>
      <c r="E62" s="244"/>
      <c r="F62" s="244"/>
      <c r="G62" s="325"/>
      <c r="H62" s="326" t="s">
        <v>512</v>
      </c>
      <c r="I62" s="327">
        <v>849526</v>
      </c>
      <c r="J62" s="328">
        <v>9659</v>
      </c>
      <c r="K62" s="329">
        <v>-0.3</v>
      </c>
      <c r="L62" s="330">
        <v>28778</v>
      </c>
      <c r="M62" s="331">
        <v>3.7</v>
      </c>
      <c r="N62" s="332">
        <v>-4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21.23</v>
      </c>
      <c r="G47" s="12">
        <v>20.07</v>
      </c>
      <c r="H47" s="12">
        <v>23.12</v>
      </c>
      <c r="I47" s="12">
        <v>26.97</v>
      </c>
      <c r="J47" s="13">
        <v>25.73</v>
      </c>
    </row>
    <row r="48" spans="2:10" ht="57.75" customHeight="1" x14ac:dyDescent="0.15">
      <c r="B48" s="14"/>
      <c r="C48" s="1171" t="s">
        <v>4</v>
      </c>
      <c r="D48" s="1171"/>
      <c r="E48" s="1172"/>
      <c r="F48" s="15">
        <v>6.53</v>
      </c>
      <c r="G48" s="16">
        <v>8.0500000000000007</v>
      </c>
      <c r="H48" s="16">
        <v>6.55</v>
      </c>
      <c r="I48" s="16">
        <v>6.67</v>
      </c>
      <c r="J48" s="17">
        <v>5.85</v>
      </c>
    </row>
    <row r="49" spans="2:10" ht="57.75" customHeight="1" thickBot="1" x14ac:dyDescent="0.2">
      <c r="B49" s="18"/>
      <c r="C49" s="1173" t="s">
        <v>5</v>
      </c>
      <c r="D49" s="1173"/>
      <c r="E49" s="1174"/>
      <c r="F49" s="19" t="s">
        <v>524</v>
      </c>
      <c r="G49" s="20">
        <v>0.55000000000000004</v>
      </c>
      <c r="H49" s="20">
        <v>2.09</v>
      </c>
      <c r="I49" s="20">
        <v>3.98</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あま市役所</cp:lastModifiedBy>
  <cp:lastPrinted>2017-03-28T07:30:06Z</cp:lastPrinted>
  <dcterms:created xsi:type="dcterms:W3CDTF">2017-02-15T19:52:33Z</dcterms:created>
  <dcterms:modified xsi:type="dcterms:W3CDTF">2017-05-26T00:24:17Z</dcterms:modified>
</cp:coreProperties>
</file>