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e00g155\部署フォルダ\財政課\02_財政全般\0203_財政照会\020303_財政状況資料集\R05\20240307_令和４年度財政状況資料集の作成について（照会）\04_回答\"/>
    </mc:Choice>
  </mc:AlternateContent>
  <bookViews>
    <workbookView xWindow="0" yWindow="0" windowWidth="15360" windowHeight="7635" activeTab="2"/>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W41" i="10"/>
  <c r="BW42" i="10" s="1"/>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<sst xmlns="http://schemas.openxmlformats.org/spreadsheetml/2006/main" count="1146" uniqueCount="600">
  <si>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</si>
  <si>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</si>
  <si>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</si>
  <si>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</si>
  <si>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</si>
  <si>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</si>
  <si>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</si>
  <si>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</si>
  <si>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</si>
  <si>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</si>
  <si>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</si>
  <si>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</si>
  <si>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</si>
  <si>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</si>
  <si>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</si>
  <si>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</si>
  <si>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</si>
  <si>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</si>
  <si>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</si>
  <si>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</si>
  <si>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</si>
  <si>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</si>
  <si>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</si>
  <si>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</si>
  <si>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</si>
  <si>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</si>
  <si>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</si>
  <si>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</si>
  <si>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</si>
  <si>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</si>
  <si>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</si>
  <si>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</si>
  <si>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</si>
  <si>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</si>
  <si>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</si>
  <si>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</si>
  <si>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</si>
  <si>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</si>
  <si>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</si>
  <si>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</si>
  <si>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</si>
  <si>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</si>
  <si>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</si>
  <si>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</si>
  <si>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</si>
  <si>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</si>
  <si>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</si>
  <si>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</si>
  <si>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</si>
  <si>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</si>
  <si>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</si>
  <si>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</si>
  <si>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</si>
  <si>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</si>
  <si>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</si>
  <si>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</si>
  <si>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</si>
  <si>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</si>
  <si>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</si>
  <si>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</si>
  <si>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</si>
  <si>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</si>
  <si>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</si>
  <si>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</si>
  <si>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</si>
  <si>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</si>
  <si>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</si>
  <si>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</si>
  <si>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</si>
  <si>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</si>
  <si>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</si>
  <si>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</si>
  <si>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</si>
  <si>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</si>
  <si>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</si>
  <si>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</si>
  <si>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</si>
  <si>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</si>
  <si>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</si>
  <si>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</si>
  <si>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</si>
  <si>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</si>
  <si>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</si>
  <si>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</si>
  <si>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</si>
  <si>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</si>
  <si>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</si>
  <si>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</si>
  <si>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</si>
  <si>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</si>
  <si>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</si>
  <si>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</si>
  <si>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</si>
  <si>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</si>
  <si>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</si>
  <si>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</si>
  <si>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</si>
  <si>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</si>
  <si>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</si>
  <si>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</si>
  <si>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あま市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</si>
  <si>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</si>
  <si>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</si>
  <si>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</si>
  <si>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</si>
  <si>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</si>
  <si>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</si>
  <si>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</si>
  <si>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</si>
  <si>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</si>
  <si>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</si>
  <si>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</si>
  <si>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</si>
  <si>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</si>
  <si>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</si>
  <si>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</si>
  <si>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</si>
  <si>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</si>
  <si>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</si>
  <si>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</si>
  <si>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</si>
  <si>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</si>
  <si>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</si>
  <si>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</si>
  <si>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</si>
  <si>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</si>
  <si>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</si>
  <si>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</si>
  <si>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</si>
  <si>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</si>
  <si>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</si>
  <si>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</si>
  <si>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</si>
  <si>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</si>
  <si>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</si>
  <si>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</si>
  <si>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</si>
  <si>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</si>
  <si>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</si>
  <si>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</si>
  <si>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</si>
  <si>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</si>
  <si>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</si>
  <si>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</si>
  <si>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</si>
  <si>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</si>
  <si>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</si>
  <si>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</si>
  <si>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</si>
  <si>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</si>
  <si>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</si>
  <si>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</si>
  <si>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</si>
  <si>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</si>
  <si>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</si>
  <si>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</si>
  <si>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</si>
  <si>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</si>
  <si>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</si>
  <si>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</si>
  <si>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</si>
  <si>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</si>
  <si>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</si>
  <si>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</si>
  <si>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</si>
  <si>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</si>
  <si>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</si>
  <si>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</si>
  <si>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</si>
  <si>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</si>
  <si>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</si>
  <si>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</si>
  <si>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</si>
  <si>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</si>
  <si>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</si>
  <si>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</si>
  <si>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</si>
  <si>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</si>
  <si>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</si>
  <si>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</si>
  <si>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</si>
  <si>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</si>
  <si>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</si>
  <si>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</si>
  <si>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</si>
  <si>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</si>
  <si>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</si>
  <si>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</si>
  <si>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</si>
  <si>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</si>
  <si>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</si>
  <si>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</si>
  <si>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</si>
  <si>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</si>
  <si>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</si>
  <si>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</si>
  <si>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</si>
  <si>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</si>
  <si>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</si>
  <si>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</si>
  <si>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</si>
  <si>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</si>
  <si>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</si>
  <si>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</si>
  <si>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</si>
  <si>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</si>
  <si>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</si>
  <si>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</si>
  <si>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</si>
  <si>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</si>
  <si>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</si>
  <si>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</si>
  <si>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</si>
  <si>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</si>
  <si>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</si>
  <si>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</si>
  <si>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</si>
  <si>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</si>
  <si>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</si>
  <si>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</si>
  <si>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</si>
  <si>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</si>
  <si>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愛知県あま市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</si>
  <si>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</si>
  <si>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</si>
  <si>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</si>
  <si>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</si>
  <si>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</si>
  <si>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</si>
  <si>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</si>
  <si>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</si>
  <si>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</si>
  <si>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</si>
  <si>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</si>
  <si>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</si>
  <si>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</si>
  <si>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</si>
  <si>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</si>
  <si>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</si>
  <si>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</si>
  <si>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</si>
  <si>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</si>
  <si>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</si>
  <si>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</si>
  <si>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</si>
  <si>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</si>
  <si>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</si>
  <si>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</si>
  <si>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</si>
  <si>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</si>
  <si>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</si>
  <si>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</si>
  <si>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</si>
  <si>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</si>
  <si>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</si>
  <si>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</si>
  <si>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</si>
  <si>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</si>
  <si>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</si>
  <si>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</si>
  <si>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</si>
  <si>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</si>
  <si>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</si>
  <si>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</si>
  <si>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</si>
  <si>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</si>
  <si>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</si>
  <si>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</si>
  <si>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</si>
  <si>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</si>
  <si>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</si>
  <si>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</si>
  <si>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</si>
  <si>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</si>
  <si>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</si>
  <si>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</si>
  <si>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</si>
  <si>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</si>
  <si>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</si>
  <si>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</si>
  <si>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</si>
  <si>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</si>
  <si>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</si>
  <si>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</si>
  <si>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</si>
  <si>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</si>
  <si>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</si>
  <si>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</si>
  <si>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</si>
  <si>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</si>
  <si>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</si>
  <si>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</si>
  <si>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</si>
  <si>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</si>
  <si>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</si>
  <si>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</si>
  <si>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</si>
  <si>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</si>
  <si>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</si>
  <si>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</si>
  <si>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</si>
  <si>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</si>
  <si>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</si>
  <si>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</si>
  <si>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</si>
  <si>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</si>
  <si>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</si>
  <si>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</si>
  <si>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</si>
  <si>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</si>
  <si>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</si>
  <si>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</si>
  <si>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</si>
  <si>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</si>
  <si>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</si>
  <si>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</si>
  <si>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</si>
  <si>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</si>
  <si>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</si>
  <si>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</si>
  <si>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</si>
  <si>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</si>
  <si>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</si>
  <si>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</si>
  <si>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</si>
  <si>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</si>
  <si>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</si>
  <si>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</si>
  <si>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</si>
  <si>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</si>
  <si>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</si>
  <si>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</si>
  <si>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</si>
  <si>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</si>
  <si>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</si>
  <si>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</si>
  <si>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</si>
  <si>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</si>
  <si>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</si>
  <si>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</si>
  <si>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</si>
  <si>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</si>
  <si>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</si>
  <si>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</si>
  <si>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</si>
  <si>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</si>
  <si>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</si>
  <si>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</si>
  <si>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</si>
  <si>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</si>
  <si>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</si>
  <si>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</si>
  <si>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</si>
  <si>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</si>
  <si>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</si>
  <si>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</si>
  <si>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</si>
  <si>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</si>
  <si>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</si>
  <si>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</si>
  <si>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</si>
  <si>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</si>
  <si>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</si>
  <si>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</si>
  <si>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</si>
  <si>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</si>
  <si>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</si>
  <si>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</si>
  <si>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</si>
  <si>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</si>
  <si>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</si>
  <si>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</si>
  <si>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</si>
  <si>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</si>
  <si>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</si>
  <si>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愛知県あま市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</si>
  <si>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</si>
  <si>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</si>
  <si>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</si>
  <si>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</si>
  <si>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</si>
  <si>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</si>
  <si>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</si>
  <si>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</si>
  <si>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</si>
  <si>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</si>
  <si>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</si>
  <si>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</si>
  <si>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</si>
  <si>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</si>
  <si>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</si>
  <si>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</si>
  <si>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</si>
  <si>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</si>
  <si>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</si>
  <si>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</si>
  <si>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市営住宅管理事業特別会計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</si>
  <si>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</si>
  <si>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</si>
  <si>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</si>
  <si>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</si>
  <si>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</si>
  <si>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</si>
  <si>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</si>
  <si>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</si>
  <si>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</si>
  <si>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</si>
  <si>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</si>
  <si>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</si>
  <si>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</si>
  <si>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</si>
  <si>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</si>
  <si>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介護保険特別会計（サービス事業勘定）</t>
    <phoneticPr fontId="5"/>
  </si>
  <si>
    <t>後期高齢者医療特別会計</t>
    <phoneticPr fontId="5"/>
  </si>
  <si>
    <t>水道事業会計</t>
    <phoneticPr fontId="5"/>
  </si>
  <si>
    <t>法適用企業</t>
    <phoneticPr fontId="5"/>
  </si>
  <si>
    <t>簡易水道事業会計</t>
    <phoneticPr fontId="5"/>
  </si>
  <si>
    <t>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</si>
  <si>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</si>
  <si>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</si>
  <si>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</si>
  <si>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</si>
  <si>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</si>
  <si>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</si>
  <si>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</si>
  <si>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</si>
  <si>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</si>
  <si>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</si>
  <si>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</si>
  <si>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</si>
  <si>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</si>
  <si>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</si>
  <si>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</si>
  <si>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</si>
  <si>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</si>
  <si>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</si>
  <si>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</si>
  <si>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</si>
  <si>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</si>
  <si>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</si>
  <si>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</si>
  <si>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</si>
  <si>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</si>
  <si>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</si>
  <si>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</si>
  <si>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</si>
  <si>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</si>
  <si>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</si>
  <si>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</si>
  <si>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</si>
  <si>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</si>
  <si>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</si>
  <si>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</si>
  <si>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</si>
  <si>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</si>
  <si>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</si>
  <si>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</si>
  <si>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</si>
  <si>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</si>
  <si>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</si>
  <si>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</si>
  <si>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</si>
  <si>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</si>
  <si>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</si>
  <si>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</si>
  <si>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</si>
  <si>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</si>
  <si>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</si>
  <si>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</si>
  <si>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</si>
  <si>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</si>
  <si>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</si>
  <si>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</si>
  <si>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</si>
  <si>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</si>
  <si>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</si>
  <si>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</si>
  <si>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</si>
  <si>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</si>
  <si>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</si>
  <si>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</si>
  <si>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</si>
  <si>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</si>
  <si>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</si>
  <si>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</si>
  <si>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</si>
  <si>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</si>
  <si>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</si>
  <si>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</si>
  <si>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</si>
  <si>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</si>
  <si>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</si>
  <si>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</si>
  <si>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</si>
  <si>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</si>
  <si>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</si>
  <si>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</si>
  <si>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</si>
  <si>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</si>
  <si>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</si>
  <si>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</si>
  <si>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</si>
  <si>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</si>
  <si>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</si>
  <si>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</si>
  <si>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</si>
  <si>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</si>
  <si>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</si>
  <si>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</si>
  <si>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</si>
  <si>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</si>
  <si>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</si>
  <si>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</si>
  <si>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</si>
  <si>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</si>
  <si>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</si>
  <si>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</si>
  <si>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</si>
  <si>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</si>
  <si>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</si>
  <si>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</si>
  <si>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</si>
  <si>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</si>
  <si>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</si>
  <si>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</si>
  <si>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</si>
  <si>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</si>
  <si>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</si>
  <si>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</si>
  <si>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</si>
  <si>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</si>
  <si>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</si>
  <si>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</si>
  <si>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</si>
  <si>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</si>
  <si>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</si>
  <si>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</si>
  <si>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</si>
  <si>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</si>
  <si>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</si>
  <si>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</si>
  <si>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</si>
  <si>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</si>
  <si>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</si>
  <si>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</si>
  <si>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</si>
  <si>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</si>
  <si>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</si>
  <si>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</si>
  <si>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</si>
  <si>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</si>
  <si>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</si>
  <si>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</si>
  <si>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</si>
  <si>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</si>
  <si>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</si>
  <si>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</si>
  <si>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</si>
  <si>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</si>
  <si>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</si>
  <si>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</si>
  <si>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</si>
  <si>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1.22</t>
  </si>
  <si>
    <t>▲ 2.84</t>
  </si>
  <si>
    <t>▲ 4.95</t>
  </si>
  <si>
    <t>一般会計</t>
  </si>
  <si>
    <t>水道事業会計</t>
  </si>
  <si>
    <t>下水道事業会計</t>
  </si>
  <si>
    <t>病院事業会計</t>
  </si>
  <si>
    <t>介護保険特別会計（保険事業勘定）</t>
  </si>
  <si>
    <t>国民健康保険特別会計</t>
  </si>
  <si>
    <t>簡易水道事業会計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</si>
  <si>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</si>
  <si>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</si>
  <si>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</si>
  <si>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</si>
  <si>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</si>
  <si>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</si>
  <si>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</si>
  <si>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</si>
  <si>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</si>
  <si>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</si>
  <si>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五条広域事務組合</t>
    <rPh sb="0" eb="2">
      <t>ゴジョウ</t>
    </rPh>
    <rPh sb="2" eb="6">
      <t>コウイキジム</t>
    </rPh>
    <rPh sb="6" eb="8">
      <t>クミアイ</t>
    </rPh>
    <phoneticPr fontId="2"/>
  </si>
  <si>
    <t>海部東部消防組合（一般会計）</t>
    <rPh sb="0" eb="8">
      <t>アマトウブショウボウクミアイ</t>
    </rPh>
    <rPh sb="9" eb="13">
      <t>イッパンカイケイ</t>
    </rPh>
    <phoneticPr fontId="2"/>
  </si>
  <si>
    <t>海部東部消防組合（介護保険特別会計）</t>
    <rPh sb="0" eb="8">
      <t>アマトウブショウボウクミアイ</t>
    </rPh>
    <rPh sb="9" eb="17">
      <t>カイゴホケントクベツカイケイ</t>
    </rPh>
    <phoneticPr fontId="2"/>
  </si>
  <si>
    <t>海部東部消防組合（障害者総合支援特別会計）</t>
    <rPh sb="0" eb="8">
      <t>アマトウブショウボウクミアイ</t>
    </rPh>
    <rPh sb="9" eb="12">
      <t>ショウガイシャ</t>
    </rPh>
    <rPh sb="12" eb="20">
      <t>ソウゴウシエントクベツカイケイ</t>
    </rPh>
    <phoneticPr fontId="2"/>
  </si>
  <si>
    <t>海部地区急病診療所組合</t>
    <rPh sb="0" eb="4">
      <t>アマチク</t>
    </rPh>
    <rPh sb="4" eb="9">
      <t>キュウビョウシンリョウジョ</t>
    </rPh>
    <rPh sb="9" eb="11">
      <t>クミアイ</t>
    </rPh>
    <phoneticPr fontId="2"/>
  </si>
  <si>
    <t>海部地区水防事務組合</t>
    <rPh sb="0" eb="4">
      <t>アマチク</t>
    </rPh>
    <rPh sb="4" eb="10">
      <t>スイボウジムクミアイ</t>
    </rPh>
    <phoneticPr fontId="2"/>
  </si>
  <si>
    <t>海部地区環境事務組合</t>
    <rPh sb="0" eb="4">
      <t>アマチク</t>
    </rPh>
    <rPh sb="4" eb="10">
      <t>カンキョウジムクミアイ</t>
    </rPh>
    <phoneticPr fontId="2"/>
  </si>
  <si>
    <t>愛知県後期高齢者医療広域連合（特別会計）</t>
    <rPh sb="0" eb="8">
      <t>アイチケンコウキコウレイシャ</t>
    </rPh>
    <rPh sb="8" eb="10">
      <t>イリョウ</t>
    </rPh>
    <rPh sb="10" eb="14">
      <t>コウイキレンゴウ</t>
    </rPh>
    <rPh sb="15" eb="19">
      <t>トクベツカイケイ</t>
    </rPh>
    <phoneticPr fontId="2"/>
  </si>
  <si>
    <t>愛知県後期高齢者医療広域連合（一般会計）</t>
    <rPh sb="0" eb="8">
      <t>アイチケンコウキ</t>
    </rPh>
    <rPh sb="8" eb="10">
      <t>イリョウ</t>
    </rPh>
    <rPh sb="10" eb="14">
      <t>コウイキレンゴウ</t>
    </rPh>
    <rPh sb="15" eb="19">
      <t>イッパンカイケイ</t>
    </rPh>
    <phoneticPr fontId="2"/>
  </si>
  <si>
    <t>愛知県市町村職員退職手当組合</t>
    <rPh sb="0" eb="8">
      <t>アイチケンシチョウソンショクイン</t>
    </rPh>
    <rPh sb="8" eb="12">
      <t>タイショクテアテ</t>
    </rPh>
    <rPh sb="12" eb="14">
      <t>クミアイ</t>
    </rPh>
    <phoneticPr fontId="2"/>
  </si>
  <si>
    <t>-</t>
    <phoneticPr fontId="2"/>
  </si>
  <si>
    <t>-</t>
    <phoneticPr fontId="2"/>
  </si>
  <si>
    <t>地域福祉振興基金</t>
    <rPh sb="0" eb="8">
      <t>チイキフクシシンコウキキン</t>
    </rPh>
    <phoneticPr fontId="5"/>
  </si>
  <si>
    <t>まちづくり事業推進基金</t>
    <rPh sb="5" eb="11">
      <t>ジギョウスイシンキキン</t>
    </rPh>
    <phoneticPr fontId="2"/>
  </si>
  <si>
    <t>公共下水道基金</t>
    <rPh sb="0" eb="7">
      <t>コウキョウゲスイドウキキン</t>
    </rPh>
    <phoneticPr fontId="2"/>
  </si>
  <si>
    <t>コミュニティプラザ萱津基金</t>
    <rPh sb="9" eb="13">
      <t>カヤツキキン</t>
    </rPh>
    <phoneticPr fontId="2"/>
  </si>
  <si>
    <t>教育施設整備基金</t>
    <rPh sb="0" eb="8">
      <t>キョウイクシセツセイビキキン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</si>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</sst>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c:ext xmlns:c16="http://schemas.microsoft.com/office/drawing/2014/chart" uri="{C3380CC4-5D6E-409C-BE32-E72D297353CC}">
              <c16:uniqueId val="{00000000-364E-49D8-810E-3B82FE2B5D8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45484</c:v>
                </c:pt>
                <c:pt idx="1">
                  <c:v>56240</c:v>
                </c:pt>
                <c:pt idx="2">
                  <c:v>42095</c:v>
                </c:pt>
                <c:pt idx="3">
                  <c:v>41952</c:v>
                </c:pt>
                <c:pt idx="4">
                  <c:v>80689</c:v>
                </c:pt>
              </c:numCache>
            </c:numRef>
          </c:val>
          <c:smooth val="0"/>
          <c:extLst>
            <c:ext xmlns:c16="http://schemas.microsoft.com/office/drawing/2014/chart" uri="{C3380CC4-5D6E-409C-BE32-E72D297353CC}">
              <c16:uniqueId val="{00000001-364E-49D8-810E-3B82FE2B5D8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4.12</c:v>
                </c:pt>
                <c:pt idx="1">
                  <c:v>3.79</c:v>
                </c:pt>
                <c:pt idx="2">
                  <c:v>3.09</c:v>
                </c:pt>
                <c:pt idx="3">
                  <c:v>7.64</c:v>
                </c:pt>
                <c:pt idx="4">
                  <c:v>9.4</c:v>
                </c:pt>
              </c:numCache>
            </c:numRef>
          </c:val>
          <c:extLst>
            <c:ext xmlns:c16="http://schemas.microsoft.com/office/drawing/2014/chart" uri="{C3380CC4-5D6E-409C-BE32-E72D297353CC}">
              <c16:uniqueId val="{00000000-C165-4FF0-80FE-0113C104B0A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18.670000000000002</c:v>
                </c:pt>
                <c:pt idx="1">
                  <c:v>16.16</c:v>
                </c:pt>
                <c:pt idx="2">
                  <c:v>11.34</c:v>
                </c:pt>
                <c:pt idx="3">
                  <c:v>11.42</c:v>
                </c:pt>
                <c:pt idx="4">
                  <c:v>19.82</c:v>
                </c:pt>
              </c:numCache>
            </c:numRef>
          </c:val>
          <c:extLst>
            <c:ext xmlns:c16="http://schemas.microsoft.com/office/drawing/2014/chart" uri="{C3380CC4-5D6E-409C-BE32-E72D297353CC}">
              <c16:uniqueId val="{00000001-C165-4FF0-80FE-0113C104B0A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-1.22</c:v>
                </c:pt>
                <c:pt idx="1">
                  <c:v>-2.84</c:v>
                </c:pt>
                <c:pt idx="2">
                  <c:v>-4.95</c:v>
                </c:pt>
                <c:pt idx="3">
                  <c:v>5.44</c:v>
                </c:pt>
                <c:pt idx="4">
                  <c:v>10.029999999999999</c:v>
                </c:pt>
              </c:numCache>
            </c:numRef>
          </c:val>
          <c:smooth val="0"/>
          <c:extLst>
            <c:ext xmlns:c16="http://schemas.microsoft.com/office/drawing/2014/chart" uri="{C3380CC4-5D6E-409C-BE32-E72D297353CC}">
              <c16:uniqueId val="{00000002-C165-4FF0-80FE-0113C104B0A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0.54</c:v>
                </c:pt>
                <c:pt idx="2">
                  <c:v>#N/A</c:v>
                </c:pt>
                <c:pt idx="3">
                  <c:v>0.08</c:v>
                </c:pt>
                <c:pt idx="4">
                  <c:v>#N/A</c:v>
                </c:pt>
                <c:pt idx="5">
                  <c:v>0.08</c:v>
                </c:pt>
                <c:pt idx="6">
                  <c:v>#N/A</c:v>
                </c:pt>
                <c:pt idx="7">
                  <c:v>0.06</c:v>
                </c:pt>
                <c:pt idx="8">
                  <c:v>#N/A</c:v>
                </c:pt>
                <c:pt idx="9">
                  <c:v>0.06</c:v>
                </c:pt>
              </c:numCache>
            </c:numRef>
          </c:val>
          <c:extLst>
            <c:ext xmlns:c16="http://schemas.microsoft.com/office/drawing/2014/chart" uri="{C3380CC4-5D6E-409C-BE32-E72D297353CC}">
              <c16:uniqueId val="{00000000-64AC-40CA-A552-F22116886DD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4AC-40CA-A552-F22116886DD7}"/>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0.06</c:v>
                </c:pt>
                <c:pt idx="2">
                  <c:v>#N/A</c:v>
                </c:pt>
                <c:pt idx="3">
                  <c:v>0.05</c:v>
                </c:pt>
                <c:pt idx="4">
                  <c:v>#N/A</c:v>
                </c:pt>
                <c:pt idx="5">
                  <c:v>0.03</c:v>
                </c:pt>
                <c:pt idx="6">
                  <c:v>#N/A</c:v>
                </c:pt>
                <c:pt idx="7">
                  <c:v>0.04</c:v>
                </c:pt>
                <c:pt idx="8">
                  <c:v>#N/A</c:v>
                </c:pt>
                <c:pt idx="9">
                  <c:v>0.11</c:v>
                </c:pt>
              </c:numCache>
            </c:numRef>
          </c:val>
          <c:extLst>
            <c:ext xmlns:c16="http://schemas.microsoft.com/office/drawing/2014/chart" uri="{C3380CC4-5D6E-409C-BE32-E72D297353CC}">
              <c16:uniqueId val="{00000002-64AC-40CA-A552-F22116886DD7}"/>
            </c:ext>
          </c:extLst>
        </c:ser>
        <c:ser>
          <c:idx val="3"/>
          <c:order val="3"/>
          <c:tx>
            <c:strRef>
              <c:f>データシート!$A$30</c:f>
              <c:strCache>
                <c:ptCount val="1"/>
                <c:pt idx="0">
                  <c:v>簡易水道事業会計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#N/A</c:v>
                </c:pt>
                <c:pt idx="3">
                  <c:v>0.06</c:v>
                </c:pt>
                <c:pt idx="4">
                  <c:v>#N/A</c:v>
                </c:pt>
                <c:pt idx="5">
                  <c:v>7.0000000000000007E-2</c:v>
                </c:pt>
                <c:pt idx="6">
                  <c:v>#N/A</c:v>
                </c:pt>
                <c:pt idx="7">
                  <c:v>0.12</c:v>
                </c:pt>
                <c:pt idx="8">
                  <c:v>#N/A</c:v>
                </c:pt>
                <c:pt idx="9">
                  <c:v>0.14000000000000001</c:v>
                </c:pt>
              </c:numCache>
            </c:numRef>
          </c:val>
          <c:extLst>
            <c:ext xmlns:c16="http://schemas.microsoft.com/office/drawing/2014/chart" uri="{C3380CC4-5D6E-409C-BE32-E72D297353CC}">
              <c16:uniqueId val="{00000003-64AC-40CA-A552-F22116886DD7}"/>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0.33</c:v>
                </c:pt>
                <c:pt idx="2">
                  <c:v>#N/A</c:v>
                </c:pt>
                <c:pt idx="3">
                  <c:v>0.6</c:v>
                </c:pt>
                <c:pt idx="4">
                  <c:v>#N/A</c:v>
                </c:pt>
                <c:pt idx="5">
                  <c:v>0.4</c:v>
                </c:pt>
                <c:pt idx="6">
                  <c:v>#N/A</c:v>
                </c:pt>
                <c:pt idx="7">
                  <c:v>0.42</c:v>
                </c:pt>
                <c:pt idx="8">
                  <c:v>#N/A</c:v>
                </c:pt>
                <c:pt idx="9">
                  <c:v>0.28999999999999998</c:v>
                </c:pt>
              </c:numCache>
            </c:numRef>
          </c:val>
          <c:extLst>
            <c:ext xmlns:c16="http://schemas.microsoft.com/office/drawing/2014/chart" uri="{C3380CC4-5D6E-409C-BE32-E72D297353CC}">
              <c16:uniqueId val="{00000004-64AC-40CA-A552-F22116886DD7}"/>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1.21</c:v>
                </c:pt>
                <c:pt idx="2">
                  <c:v>#N/A</c:v>
                </c:pt>
                <c:pt idx="3">
                  <c:v>0.68</c:v>
                </c:pt>
                <c:pt idx="4">
                  <c:v>#N/A</c:v>
                </c:pt>
                <c:pt idx="5">
                  <c:v>1.04</c:v>
                </c:pt>
                <c:pt idx="6">
                  <c:v>#N/A</c:v>
                </c:pt>
                <c:pt idx="7">
                  <c:v>1.25</c:v>
                </c:pt>
                <c:pt idx="8">
                  <c:v>#N/A</c:v>
                </c:pt>
                <c:pt idx="9">
                  <c:v>0.63</c:v>
                </c:pt>
              </c:numCache>
            </c:numRef>
          </c:val>
          <c:extLst>
            <c:ext xmlns:c16="http://schemas.microsoft.com/office/drawing/2014/chart" uri="{C3380CC4-5D6E-409C-BE32-E72D297353CC}">
              <c16:uniqueId val="{00000005-64AC-40CA-A552-F22116886DD7}"/>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3.07</c:v>
                </c:pt>
                <c:pt idx="2">
                  <c:v>#N/A</c:v>
                </c:pt>
                <c:pt idx="3">
                  <c:v>1.64</c:v>
                </c:pt>
                <c:pt idx="4">
                  <c:v>#N/A</c:v>
                </c:pt>
                <c:pt idx="5">
                  <c:v>1.66</c:v>
                </c:pt>
                <c:pt idx="6">
                  <c:v>#N/A</c:v>
                </c:pt>
                <c:pt idx="7">
                  <c:v>1.69</c:v>
                </c:pt>
                <c:pt idx="8">
                  <c:v>#N/A</c:v>
                </c:pt>
                <c:pt idx="9">
                  <c:v>1.73</c:v>
                </c:pt>
              </c:numCache>
            </c:numRef>
          </c:val>
          <c:extLst>
            <c:ext xmlns:c16="http://schemas.microsoft.com/office/drawing/2014/chart" uri="{C3380CC4-5D6E-409C-BE32-E72D297353CC}">
              <c16:uniqueId val="{00000006-64AC-40CA-A552-F22116886DD7}"/>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#N/A</c:v>
                </c:pt>
                <c:pt idx="3">
                  <c:v>0.53</c:v>
                </c:pt>
                <c:pt idx="4">
                  <c:v>#N/A</c:v>
                </c:pt>
                <c:pt idx="5">
                  <c:v>1.22</c:v>
                </c:pt>
                <c:pt idx="6">
                  <c:v>#N/A</c:v>
                </c:pt>
                <c:pt idx="7">
                  <c:v>1.56</c:v>
                </c:pt>
                <c:pt idx="8">
                  <c:v>#N/A</c:v>
                </c:pt>
                <c:pt idx="9">
                  <c:v>2.0699999999999998</c:v>
                </c:pt>
              </c:numCache>
            </c:numRef>
          </c:val>
          <c:extLst>
            <c:ext xmlns:c16="http://schemas.microsoft.com/office/drawing/2014/chart" uri="{C3380CC4-5D6E-409C-BE32-E72D297353CC}">
              <c16:uniqueId val="{00000007-64AC-40CA-A552-F22116886DD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3.94</c:v>
                </c:pt>
                <c:pt idx="2">
                  <c:v>#N/A</c:v>
                </c:pt>
                <c:pt idx="3">
                  <c:v>3.98</c:v>
                </c:pt>
                <c:pt idx="4">
                  <c:v>#N/A</c:v>
                </c:pt>
                <c:pt idx="5">
                  <c:v>3.57</c:v>
                </c:pt>
                <c:pt idx="6">
                  <c:v>#N/A</c:v>
                </c:pt>
                <c:pt idx="7">
                  <c:v>3.15</c:v>
                </c:pt>
                <c:pt idx="8">
                  <c:v>#N/A</c:v>
                </c:pt>
                <c:pt idx="9">
                  <c:v>3.07</c:v>
                </c:pt>
              </c:numCache>
            </c:numRef>
          </c:val>
          <c:extLst>
            <c:ext xmlns:c16="http://schemas.microsoft.com/office/drawing/2014/chart" uri="{C3380CC4-5D6E-409C-BE32-E72D297353CC}">
              <c16:uniqueId val="{00000008-64AC-40CA-A552-F22116886DD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4.07</c:v>
                </c:pt>
                <c:pt idx="2">
                  <c:v>#N/A</c:v>
                </c:pt>
                <c:pt idx="3">
                  <c:v>3.76</c:v>
                </c:pt>
                <c:pt idx="4">
                  <c:v>#N/A</c:v>
                </c:pt>
                <c:pt idx="5">
                  <c:v>3.07</c:v>
                </c:pt>
                <c:pt idx="6">
                  <c:v>#N/A</c:v>
                </c:pt>
                <c:pt idx="7">
                  <c:v>7.62</c:v>
                </c:pt>
                <c:pt idx="8">
                  <c:v>#N/A</c:v>
                </c:pt>
                <c:pt idx="9">
                  <c:v>9.3800000000000008</c:v>
                </c:pt>
              </c:numCache>
            </c:numRef>
          </c:val>
          <c:extLst>
            <c:ext xmlns:c16="http://schemas.microsoft.com/office/drawing/2014/chart" uri="{C3380CC4-5D6E-409C-BE32-E72D297353CC}">
              <c16:uniqueId val="{00000009-64AC-40CA-A552-F22116886DD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1858</c:v>
                </c:pt>
                <c:pt idx="5">
                  <c:v>1829</c:v>
                </c:pt>
                <c:pt idx="8">
                  <c:v>1850</c:v>
                </c:pt>
                <c:pt idx="11">
                  <c:v>1860</c:v>
                </c:pt>
                <c:pt idx="14">
                  <c:v>1939</c:v>
                </c:pt>
              </c:numCache>
            </c:numRef>
          </c:val>
          <c:extLst>
            <c:ext xmlns:c16="http://schemas.microsoft.com/office/drawing/2014/chart" uri="{C3380CC4-5D6E-409C-BE32-E72D297353CC}">
              <c16:uniqueId val="{00000000-B501-4DDF-B457-E9365ECD7FB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501-4DDF-B457-E9365ECD7FB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501-4DDF-B457-E9365ECD7FB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141</c:v>
                </c:pt>
                <c:pt idx="3">
                  <c:v>101</c:v>
                </c:pt>
                <c:pt idx="6">
                  <c:v>67</c:v>
                </c:pt>
                <c:pt idx="9">
                  <c:v>61</c:v>
                </c:pt>
                <c:pt idx="12">
                  <c:v>75</c:v>
                </c:pt>
              </c:numCache>
            </c:numRef>
          </c:val>
          <c:extLst>
            <c:ext xmlns:c16="http://schemas.microsoft.com/office/drawing/2014/chart" uri="{C3380CC4-5D6E-409C-BE32-E72D297353CC}">
              <c16:uniqueId val="{00000003-B501-4DDF-B457-E9365ECD7FB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644</c:v>
                </c:pt>
                <c:pt idx="3">
                  <c:v>669</c:v>
                </c:pt>
                <c:pt idx="6">
                  <c:v>776</c:v>
                </c:pt>
                <c:pt idx="9">
                  <c:v>890</c:v>
                </c:pt>
                <c:pt idx="12">
                  <c:v>857</c:v>
                </c:pt>
              </c:numCache>
            </c:numRef>
          </c:val>
          <c:extLst>
            <c:ext xmlns:c16="http://schemas.microsoft.com/office/drawing/2014/chart" uri="{C3380CC4-5D6E-409C-BE32-E72D297353CC}">
              <c16:uniqueId val="{00000004-B501-4DDF-B457-E9365ECD7FB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501-4DDF-B457-E9365ECD7FB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501-4DDF-B457-E9365ECD7FB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2114</c:v>
                </c:pt>
                <c:pt idx="3">
                  <c:v>2022</c:v>
                </c:pt>
                <c:pt idx="6">
                  <c:v>2061</c:v>
                </c:pt>
                <c:pt idx="9">
                  <c:v>2141</c:v>
                </c:pt>
                <c:pt idx="12">
                  <c:v>2121</c:v>
                </c:pt>
              </c:numCache>
            </c:numRef>
          </c:val>
          <c:extLst>
            <c:ext xmlns:c16="http://schemas.microsoft.com/office/drawing/2014/chart" uri="{C3380CC4-5D6E-409C-BE32-E72D297353CC}">
              <c16:uniqueId val="{00000007-B501-4DDF-B457-E9365ECD7FB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1041</c:v>
                </c:pt>
                <c:pt idx="2">
                  <c:v>#N/A</c:v>
                </c:pt>
                <c:pt idx="3">
                  <c:v>#N/A</c:v>
                </c:pt>
                <c:pt idx="4">
                  <c:v>963</c:v>
                </c:pt>
                <c:pt idx="5">
                  <c:v>#N/A</c:v>
                </c:pt>
                <c:pt idx="6">
                  <c:v>#N/A</c:v>
                </c:pt>
                <c:pt idx="7">
                  <c:v>1054</c:v>
                </c:pt>
                <c:pt idx="8">
                  <c:v>#N/A</c:v>
                </c:pt>
                <c:pt idx="9">
                  <c:v>#N/A</c:v>
                </c:pt>
                <c:pt idx="10">
                  <c:v>1232</c:v>
                </c:pt>
                <c:pt idx="11">
                  <c:v>#N/A</c:v>
                </c:pt>
                <c:pt idx="12">
                  <c:v>#N/A</c:v>
                </c:pt>
                <c:pt idx="13">
                  <c:v>1114</c:v>
                </c:pt>
                <c:pt idx="14">
                  <c:v>#N/A</c:v>
                </c:pt>
              </c:numCache>
            </c:numRef>
          </c:val>
          <c:smooth val="0"/>
          <c:extLst>
            <c:ext xmlns:c16="http://schemas.microsoft.com/office/drawing/2014/chart" uri="{C3380CC4-5D6E-409C-BE32-E72D297353CC}">
              <c16:uniqueId val="{00000008-B501-4DDF-B457-E9365ECD7FB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24741</c:v>
                </c:pt>
                <c:pt idx="5">
                  <c:v>24724</c:v>
                </c:pt>
                <c:pt idx="8">
                  <c:v>25685</c:v>
                </c:pt>
                <c:pt idx="11">
                  <c:v>26182</c:v>
                </c:pt>
                <c:pt idx="14">
                  <c:v>27664</c:v>
                </c:pt>
              </c:numCache>
            </c:numRef>
          </c:val>
          <c:extLst>
            <c:ext xmlns:c16="http://schemas.microsoft.com/office/drawing/2014/chart" uri="{C3380CC4-5D6E-409C-BE32-E72D297353CC}">
              <c16:uniqueId val="{00000000-F3BE-4DE5-88E2-A23E2DD0A0B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3BE-4DE5-88E2-A23E2DD0A0B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8948</c:v>
                </c:pt>
                <c:pt idx="5">
                  <c:v>7965</c:v>
                </c:pt>
                <c:pt idx="8">
                  <c:v>7124</c:v>
                </c:pt>
                <c:pt idx="11">
                  <c:v>7206</c:v>
                </c:pt>
                <c:pt idx="14">
                  <c:v>7262</c:v>
                </c:pt>
              </c:numCache>
            </c:numRef>
          </c:val>
          <c:extLst>
            <c:ext xmlns:c16="http://schemas.microsoft.com/office/drawing/2014/chart" uri="{C3380CC4-5D6E-409C-BE32-E72D297353CC}">
              <c16:uniqueId val="{00000002-F3BE-4DE5-88E2-A23E2DD0A0B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3BE-4DE5-88E2-A23E2DD0A0B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3BE-4DE5-88E2-A23E2DD0A0B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3BE-4DE5-88E2-A23E2DD0A0B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1154</c:v>
                </c:pt>
                <c:pt idx="3">
                  <c:v>1084</c:v>
                </c:pt>
                <c:pt idx="6">
                  <c:v>905</c:v>
                </c:pt>
                <c:pt idx="9">
                  <c:v>1044</c:v>
                </c:pt>
                <c:pt idx="12">
                  <c:v>989</c:v>
                </c:pt>
              </c:numCache>
            </c:numRef>
          </c:val>
          <c:extLst>
            <c:ext xmlns:c16="http://schemas.microsoft.com/office/drawing/2014/chart" uri="{C3380CC4-5D6E-409C-BE32-E72D297353CC}">
              <c16:uniqueId val="{00000006-F3BE-4DE5-88E2-A23E2DD0A0B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396</c:v>
                </c:pt>
                <c:pt idx="3">
                  <c:v>686</c:v>
                </c:pt>
                <c:pt idx="6">
                  <c:v>1694</c:v>
                </c:pt>
                <c:pt idx="9">
                  <c:v>1720</c:v>
                </c:pt>
                <c:pt idx="12">
                  <c:v>1665</c:v>
                </c:pt>
              </c:numCache>
            </c:numRef>
          </c:val>
          <c:extLst>
            <c:ext xmlns:c16="http://schemas.microsoft.com/office/drawing/2014/chart" uri="{C3380CC4-5D6E-409C-BE32-E72D297353CC}">
              <c16:uniqueId val="{00000007-F3BE-4DE5-88E2-A23E2DD0A0B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14571</c:v>
                </c:pt>
                <c:pt idx="3">
                  <c:v>13991</c:v>
                </c:pt>
                <c:pt idx="6">
                  <c:v>14193</c:v>
                </c:pt>
                <c:pt idx="9">
                  <c:v>14241</c:v>
                </c:pt>
                <c:pt idx="12">
                  <c:v>14477</c:v>
                </c:pt>
              </c:numCache>
            </c:numRef>
          </c:val>
          <c:extLst>
            <c:ext xmlns:c16="http://schemas.microsoft.com/office/drawing/2014/chart" uri="{C3380CC4-5D6E-409C-BE32-E72D297353CC}">
              <c16:uniqueId val="{00000008-F3BE-4DE5-88E2-A23E2DD0A0B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3BE-4DE5-88E2-A23E2DD0A0B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19601</c:v>
                </c:pt>
                <c:pt idx="3">
                  <c:v>21313</c:v>
                </c:pt>
                <c:pt idx="6">
                  <c:v>22688</c:v>
                </c:pt>
                <c:pt idx="9">
                  <c:v>24137</c:v>
                </c:pt>
                <c:pt idx="12">
                  <c:v>27517</c:v>
                </c:pt>
              </c:numCache>
            </c:numRef>
          </c:val>
          <c:extLst>
            <c:ext xmlns:c16="http://schemas.microsoft.com/office/drawing/2014/chart" uri="{C3380CC4-5D6E-409C-BE32-E72D297353CC}">
              <c16:uniqueId val="{0000000A-F3BE-4DE5-88E2-A23E2DD0A0B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2032</c:v>
                </c:pt>
                <c:pt idx="2">
                  <c:v>#N/A</c:v>
                </c:pt>
                <c:pt idx="3">
                  <c:v>#N/A</c:v>
                </c:pt>
                <c:pt idx="4">
                  <c:v>4385</c:v>
                </c:pt>
                <c:pt idx="5">
                  <c:v>#N/A</c:v>
                </c:pt>
                <c:pt idx="6">
                  <c:v>#N/A</c:v>
                </c:pt>
                <c:pt idx="7">
                  <c:v>6670</c:v>
                </c:pt>
                <c:pt idx="8">
                  <c:v>#N/A</c:v>
                </c:pt>
                <c:pt idx="9">
                  <c:v>#N/A</c:v>
                </c:pt>
                <c:pt idx="10">
                  <c:v>7754</c:v>
                </c:pt>
                <c:pt idx="11">
                  <c:v>#N/A</c:v>
                </c:pt>
                <c:pt idx="12">
                  <c:v>#N/A</c:v>
                </c:pt>
                <c:pt idx="13">
                  <c:v>9722</c:v>
                </c:pt>
                <c:pt idx="14">
                  <c:v>#N/A</c:v>
                </c:pt>
              </c:numCache>
            </c:numRef>
          </c:val>
          <c:smooth val="0"/>
          <c:extLst>
            <c:ext xmlns:c16="http://schemas.microsoft.com/office/drawing/2014/chart" uri="{C3380CC4-5D6E-409C-BE32-E72D297353CC}">
              <c16:uniqueId val="{0000000B-F3BE-4DE5-88E2-A23E2DD0A0B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2089</c:v>
                </c:pt>
                <c:pt idx="1">
                  <c:v>2231</c:v>
                </c:pt>
                <c:pt idx="2">
                  <c:v>3846</c:v>
                </c:pt>
              </c:numCache>
            </c:numRef>
          </c:val>
          <c:extLst>
            <c:ext xmlns:c16="http://schemas.microsoft.com/office/drawing/2014/chart" uri="{C3380CC4-5D6E-409C-BE32-E72D297353CC}">
              <c16:uniqueId val="{00000000-E537-4AF5-9A0F-8FEB025067F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71</c:v>
                </c:pt>
                <c:pt idx="1">
                  <c:v>71</c:v>
                </c:pt>
                <c:pt idx="2">
                  <c:v>421</c:v>
                </c:pt>
              </c:numCache>
            </c:numRef>
          </c:val>
          <c:extLst>
            <c:ext xmlns:c16="http://schemas.microsoft.com/office/drawing/2014/chart" uri="{C3380CC4-5D6E-409C-BE32-E72D297353CC}">
              <c16:uniqueId val="{00000001-E537-4AF5-9A0F-8FEB025067F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2333</c:v>
                </c:pt>
                <c:pt idx="1">
                  <c:v>2230</c:v>
                </c:pt>
                <c:pt idx="2">
                  <c:v>1685</c:v>
                </c:pt>
              </c:numCache>
            </c:numRef>
          </c:val>
          <c:extLst>
            <c:ext xmlns:c16="http://schemas.microsoft.com/office/drawing/2014/chart" uri="{C3380CC4-5D6E-409C-BE32-E72D297353CC}">
              <c16:uniqueId val="{00000002-E537-4AF5-9A0F-8FEB025067F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愛知県あま市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社会資本整備総合交付金事業や給食センター整備事業を始め</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事業の償還が開始したものの、木田駅周辺地区整備事業を始め</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事業の償還が終了したことで、元利償還金が減少しました。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旧庁舎の解体や美和中学校体育館整備等の大型事業に係る市債の借入れが予定されていることから、事業の緊急度・優先度を的確に反映した事業に対し、市債の借入れを最小限に留めていくとともに、引き続き交付税算入される地方債を有効に活用し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愛知県あま市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庁舎整備事業に係る合併推進債を借り入れたことにより、地方債残高が増加した。また、新庁舎整備事業の財源としてまちづくり事業推進基金、美和中学校体育館整備事業の財源として教育施設整備基金を取り崩したものの、普通交付税の再算定に伴う増額によって、財政調整基金や減債基金へ積み立てを行うことができ、充当可能基金が増額となった。</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旧庁舎の解体や美和中学校体育館整備等の大型事業</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の財源として</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市債</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借入れを予定しており、将来負担額や比率が増加していくと見込まれることから、交付税措置の有効な地方債の活用や、基金の運用の適正化などを徹底し、より一層健全で持続可能な財政運営に努めていく。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愛知県あま市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億円の増加となっている。これは、新庁舎整備の財源としてまちづくり事業推進基金、美和中学校体育館整備の財源として教育施設整備基金を取り崩したものの、令和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年度末の土地開発基金廃止に伴う収入を財源としたことにより財政調整基金への積立額が増加したことが要因となっている。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中期財政計画では、令和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年度末において、普通会計ベースで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億円以上の基金残高の確保を目指すこととしている。徹底した事務事業の見直しや合理化を進め、決算剰余金等により確実に積立を行っていく。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振興基金は高齢化社会における様々な地域福祉の推進を目的とする事業等への充当財源として、まちづくり事業推進基金は、施設整備事業やインフラを含む公共施設の老朽化対策、公共下水道基金は公共下水道の整備に、コミュニティプラザ萱津基金は当該施設の大規模修繕、教育施設整備基金は学校や社会教育施設の改修等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基金利子を積み立てたものの、新庁舎整備事業の財源としてまちづくり事業推進基金を、美和中学校体育館整備の財源として教育施設整備基金を取り崩したため減少した。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まちづくり事業推進基金は木田駅周辺整備等の財源として、公共下水道基金は公共下水道の元利償還金相当分及び単独事業分の財源として計画的に取り崩していく。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経常経費である社会福祉費等は増加したものの、令和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年度末の土地開発基金廃止に伴う収入を財源としたことや、経常一般財源である普通交付税等が増額となったことにより、財政調整基金への積立金が増加したため、年度末基金残高が増加した。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％相当額が基金の適正水準とされており、年度間の財源不足に対応していくためには、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億円程度を維持確保する必要があると考えるため、徹底した事務事業の見直しや合理化を進め、決算剰余金等により今後も確実に積立を行っていく。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経常一般財源である普通交付税等が増額となったことにより、減債基金への積立金が増加したため、年度末基金残高が増加した。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元金償還が対前年を上回る場合に充当するなど、ルールを設定するとともに、自主財源（市税等）の一定割合を積み立てるなどの検討をしていく。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88,787
86,248
27.49
40,854,199
39,018,029
1,823,434
19,405,134
27,516,613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市民税や固定資産税の増収により基準財政収入額が増加したものの、社会福祉費や高齢福祉費等の増加による基準財政需要額の増加が上回ったため、財政指数が減少した。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全国平均と比較すると、依然として高い水準を維持しているが、愛知県平均を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ポイント下回っている状況であり、引き続き歳出抑制を図るとともに、自主財源確保の強化に取り組むなど、更なる財政基盤の強化に努める。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52211</xdr:rowOff>
    </xdr:to>
    <xdr:cxnSp macro="">
      <xdr:nvCxnSpPr>
        <xdr:cNvPr id="69" name="直線コネクタ 68"/>
        <xdr:cNvCxnSpPr/>
      </xdr:nvCxnSpPr>
      <xdr:spPr>
        <a:xfrm>
          <a:off x="4114800" y="722630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170039</xdr:rowOff>
    </xdr:from>
    <xdr:to>
      <xdr:col>19</xdr:col>
      <xdr:colOff>133350</xdr:colOff>
      <xdr:row>42</xdr:row>
      <xdr:rowOff>25400</xdr:rowOff>
    </xdr:to>
    <xdr:cxnSp macro="">
      <xdr:nvCxnSpPr>
        <xdr:cNvPr id="72" name="直線コネクタ 71"/>
        <xdr:cNvCxnSpPr/>
      </xdr:nvCxnSpPr>
      <xdr:spPr>
        <a:xfrm>
          <a:off x="3225800" y="71994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4" name="テキスト ボックス 73"/>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170039</xdr:rowOff>
    </xdr:to>
    <xdr:cxnSp macro="">
      <xdr:nvCxnSpPr>
        <xdr:cNvPr id="75" name="直線コネクタ 74"/>
        <xdr:cNvCxnSpPr/>
      </xdr:nvCxnSpPr>
      <xdr:spPr>
        <a:xfrm>
          <a:off x="2336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7" name="テキスト ボックス 76"/>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41</xdr:row>
      <xdr:rowOff>156633</xdr:rowOff>
    </xdr:to>
    <xdr:cxnSp macro="">
      <xdr:nvCxnSpPr>
        <xdr:cNvPr id="78" name="直線コネクタ 77"/>
        <xdr:cNvCxnSpPr/>
      </xdr:nvCxnSpPr>
      <xdr:spPr>
        <a:xfrm>
          <a:off x="1447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88" name="楕円 87"/>
        <xdr:cNvSpPr/>
      </xdr:nvSpPr>
      <xdr:spPr>
        <a:xfrm>
          <a:off x="4902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144938</xdr:rowOff>
    </xdr:from>
    <xdr:ext cx="762000" cy="259045"/>
    <xdr:sp macro="" textlink="">
      <xdr:nvSpPr>
        <xdr:cNvPr id="89" name="財政力該当値テキスト"/>
        <xdr:cNvSpPr txBox="1"/>
      </xdr:nvSpPr>
      <xdr:spPr>
        <a:xfrm>
          <a:off x="5041900" y="717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91" name="テキスト ボックス 90"/>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119239</xdr:rowOff>
    </xdr:from>
    <xdr:to>
      <xdr:col>15</xdr:col>
      <xdr:colOff>133350</xdr:colOff>
      <xdr:row>42</xdr:row>
      <xdr:rowOff>49389</xdr:rowOff>
    </xdr:to>
    <xdr:sp macro="" textlink="">
      <xdr:nvSpPr>
        <xdr:cNvPr id="92" name="楕円 91"/>
        <xdr:cNvSpPr/>
      </xdr:nvSpPr>
      <xdr:spPr>
        <a:xfrm>
          <a:off x="3175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93" name="テキスト ボックス 92"/>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5" name="テキスト ボックス 94"/>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7" name="テキスト ボックス 96"/>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地方税や普通交付税等が増加したものの、社会保障費の伸びにより扶助費が増加したことから、前年度より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今後は新庁舎整備に係る市債の償還が本格化し、社会保障費も年々増加していくことが予想されることから、今まで以上に持続可能な行財政基盤の確立に向け、既存事業の見直し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8255</xdr:rowOff>
    </xdr:from>
    <xdr:to>
      <xdr:col>23</xdr:col>
      <xdr:colOff>133350</xdr:colOff>
      <xdr:row>62</xdr:row>
      <xdr:rowOff>159068</xdr:rowOff>
    </xdr:to>
    <xdr:cxnSp macro="">
      <xdr:nvCxnSpPr>
        <xdr:cNvPr id="128" name="直線コネクタ 127"/>
        <xdr:cNvCxnSpPr/>
      </xdr:nvCxnSpPr>
      <xdr:spPr>
        <a:xfrm>
          <a:off x="4114800" y="10638155"/>
          <a:ext cx="8382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146702</xdr:rowOff>
    </xdr:from>
    <xdr:ext cx="762000" cy="259045"/>
    <xdr:sp macro="" textlink="">
      <xdr:nvSpPr>
        <xdr:cNvPr id="129" name="財政構造の弾力性平均値テキスト"/>
        <xdr:cNvSpPr txBox="1"/>
      </xdr:nvSpPr>
      <xdr:spPr>
        <a:xfrm>
          <a:off x="5041900" y="1077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8255</xdr:rowOff>
    </xdr:from>
    <xdr:to>
      <xdr:col>19</xdr:col>
      <xdr:colOff>133350</xdr:colOff>
      <xdr:row>63</xdr:row>
      <xdr:rowOff>29845</xdr:rowOff>
    </xdr:to>
    <xdr:cxnSp macro="">
      <xdr:nvCxnSpPr>
        <xdr:cNvPr id="131" name="直線コネクタ 130"/>
        <xdr:cNvCxnSpPr/>
      </xdr:nvCxnSpPr>
      <xdr:spPr>
        <a:xfrm flipV="1">
          <a:off x="3225800" y="10638155"/>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63199</xdr:rowOff>
    </xdr:from>
    <xdr:ext cx="736600" cy="259045"/>
    <xdr:sp macro="" textlink="">
      <xdr:nvSpPr>
        <xdr:cNvPr id="133" name="テキスト ボックス 132"/>
        <xdr:cNvSpPr txBox="1"/>
      </xdr:nvSpPr>
      <xdr:spPr>
        <a:xfrm>
          <a:off x="3733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29845</xdr:rowOff>
    </xdr:from>
    <xdr:to>
      <xdr:col>15</xdr:col>
      <xdr:colOff>82550</xdr:colOff>
      <xdr:row>63</xdr:row>
      <xdr:rowOff>41910</xdr:rowOff>
    </xdr:to>
    <xdr:cxnSp macro="">
      <xdr:nvCxnSpPr>
        <xdr:cNvPr id="134" name="直線コネクタ 133"/>
        <xdr:cNvCxnSpPr/>
      </xdr:nvCxnSpPr>
      <xdr:spPr>
        <a:xfrm flipV="1">
          <a:off x="2336800" y="1083119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5" name="フローチャート: 判断 134"/>
        <xdr:cNvSpPr/>
      </xdr:nvSpPr>
      <xdr:spPr>
        <a:xfrm>
          <a:off x="3175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137812</xdr:rowOff>
    </xdr:from>
    <xdr:ext cx="762000" cy="259045"/>
    <xdr:sp macro="" textlink="">
      <xdr:nvSpPr>
        <xdr:cNvPr id="136" name="テキスト ボックス 135"/>
        <xdr:cNvSpPr txBox="1"/>
      </xdr:nvSpPr>
      <xdr:spPr>
        <a:xfrm>
          <a:off x="2844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29845</xdr:rowOff>
    </xdr:from>
    <xdr:to>
      <xdr:col>11</xdr:col>
      <xdr:colOff>31750</xdr:colOff>
      <xdr:row>63</xdr:row>
      <xdr:rowOff>41910</xdr:rowOff>
    </xdr:to>
    <xdr:cxnSp macro="">
      <xdr:nvCxnSpPr>
        <xdr:cNvPr id="137" name="直線コネクタ 136"/>
        <xdr:cNvCxnSpPr/>
      </xdr:nvCxnSpPr>
      <xdr:spPr>
        <a:xfrm>
          <a:off x="1447800" y="1083119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39" name="テキスト ボックス 138"/>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xdr:cNvSpPr/>
      </xdr:nvSpPr>
      <xdr:spPr>
        <a:xfrm>
          <a:off x="1397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113682</xdr:rowOff>
    </xdr:from>
    <xdr:ext cx="762000" cy="259045"/>
    <xdr:sp macro="" textlink="">
      <xdr:nvSpPr>
        <xdr:cNvPr id="141" name="テキスト ボックス 140"/>
        <xdr:cNvSpPr txBox="1"/>
      </xdr:nvSpPr>
      <xdr:spPr>
        <a:xfrm>
          <a:off x="1066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108268</xdr:rowOff>
    </xdr:from>
    <xdr:to>
      <xdr:col>23</xdr:col>
      <xdr:colOff>184150</xdr:colOff>
      <xdr:row>63</xdr:row>
      <xdr:rowOff>38418</xdr:rowOff>
    </xdr:to>
    <xdr:sp macro="" textlink="">
      <xdr:nvSpPr>
        <xdr:cNvPr id="147" name="楕円 146"/>
        <xdr:cNvSpPr/>
      </xdr:nvSpPr>
      <xdr:spPr>
        <a:xfrm>
          <a:off x="49022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124795</xdr:rowOff>
    </xdr:from>
    <xdr:ext cx="762000" cy="259045"/>
    <xdr:sp macro="" textlink="">
      <xdr:nvSpPr>
        <xdr:cNvPr id="148" name="財政構造の弾力性該当値テキスト"/>
        <xdr:cNvSpPr txBox="1"/>
      </xdr:nvSpPr>
      <xdr:spPr>
        <a:xfrm>
          <a:off x="5041900" y="10583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128905</xdr:rowOff>
    </xdr:from>
    <xdr:to>
      <xdr:col>19</xdr:col>
      <xdr:colOff>184150</xdr:colOff>
      <xdr:row>62</xdr:row>
      <xdr:rowOff>59055</xdr:rowOff>
    </xdr:to>
    <xdr:sp macro="" textlink="">
      <xdr:nvSpPr>
        <xdr:cNvPr id="149" name="楕円 148"/>
        <xdr:cNvSpPr/>
      </xdr:nvSpPr>
      <xdr:spPr>
        <a:xfrm>
          <a:off x="4064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43832</xdr:rowOff>
    </xdr:from>
    <xdr:ext cx="736600" cy="259045"/>
    <xdr:sp macro="" textlink="">
      <xdr:nvSpPr>
        <xdr:cNvPr id="150" name="テキスト ボックス 149"/>
        <xdr:cNvSpPr txBox="1"/>
      </xdr:nvSpPr>
      <xdr:spPr>
        <a:xfrm>
          <a:off x="3733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150495</xdr:rowOff>
    </xdr:from>
    <xdr:to>
      <xdr:col>15</xdr:col>
      <xdr:colOff>133350</xdr:colOff>
      <xdr:row>63</xdr:row>
      <xdr:rowOff>80645</xdr:rowOff>
    </xdr:to>
    <xdr:sp macro="" textlink="">
      <xdr:nvSpPr>
        <xdr:cNvPr id="151" name="楕円 150"/>
        <xdr:cNvSpPr/>
      </xdr:nvSpPr>
      <xdr:spPr>
        <a:xfrm>
          <a:off x="3175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90822</xdr:rowOff>
    </xdr:from>
    <xdr:ext cx="762000" cy="259045"/>
    <xdr:sp macro="" textlink="">
      <xdr:nvSpPr>
        <xdr:cNvPr id="152" name="テキスト ボックス 151"/>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162560</xdr:rowOff>
    </xdr:from>
    <xdr:to>
      <xdr:col>11</xdr:col>
      <xdr:colOff>82550</xdr:colOff>
      <xdr:row>63</xdr:row>
      <xdr:rowOff>92710</xdr:rowOff>
    </xdr:to>
    <xdr:sp macro="" textlink="">
      <xdr:nvSpPr>
        <xdr:cNvPr id="153" name="楕円 152"/>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54" name="テキスト ボックス 153"/>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150495</xdr:rowOff>
    </xdr:from>
    <xdr:to>
      <xdr:col>7</xdr:col>
      <xdr:colOff>31750</xdr:colOff>
      <xdr:row>63</xdr:row>
      <xdr:rowOff>80645</xdr:rowOff>
    </xdr:to>
    <xdr:sp macro="" textlink="">
      <xdr:nvSpPr>
        <xdr:cNvPr id="155" name="楕円 154"/>
        <xdr:cNvSpPr/>
      </xdr:nvSpPr>
      <xdr:spPr>
        <a:xfrm>
          <a:off x="1397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90822</xdr:rowOff>
    </xdr:from>
    <xdr:ext cx="762000" cy="259045"/>
    <xdr:sp macro="" textlink="">
      <xdr:nvSpPr>
        <xdr:cNvPr id="156" name="テキスト ボックス 155"/>
        <xdr:cNvSpPr txBox="1"/>
      </xdr:nvSpPr>
      <xdr:spPr>
        <a:xfrm>
          <a:off x="1066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[120,351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人件費、物件費、維持補修費の合計額の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金額が類似団体平均を下回っているのは、主に人件費が原因となっている。これは、ごみ処理業務や消防業務を一部事務組合で行っているためである。しかし、新庁舎整備に係る什器の購入や、物価高騰に伴う光熱水費の増加により、前年度より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全国平均、愛知県平均と比較しても抑制できていることから、今後も適切な執行に努める。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40889</xdr:rowOff>
    </xdr:from>
    <xdr:to>
      <xdr:col>23</xdr:col>
      <xdr:colOff>133350</xdr:colOff>
      <xdr:row>81</xdr:row>
      <xdr:rowOff>76907</xdr:rowOff>
    </xdr:to>
    <xdr:cxnSp macro="">
      <xdr:nvCxnSpPr>
        <xdr:cNvPr id="191" name="直線コネクタ 190"/>
        <xdr:cNvCxnSpPr/>
      </xdr:nvCxnSpPr>
      <xdr:spPr>
        <a:xfrm>
          <a:off x="4114800" y="13928339"/>
          <a:ext cx="838200" cy="3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67374</xdr:rowOff>
    </xdr:from>
    <xdr:ext cx="762000" cy="259045"/>
    <xdr:sp macro="" textlink="">
      <xdr:nvSpPr>
        <xdr:cNvPr id="192" name="人件費・物件費等の状況平均値テキスト"/>
        <xdr:cNvSpPr txBox="1"/>
      </xdr:nvSpPr>
      <xdr:spPr>
        <a:xfrm>
          <a:off x="5041900" y="14126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20579</xdr:rowOff>
    </xdr:from>
    <xdr:to>
      <xdr:col>19</xdr:col>
      <xdr:colOff>133350</xdr:colOff>
      <xdr:row>81</xdr:row>
      <xdr:rowOff>40889</xdr:rowOff>
    </xdr:to>
    <xdr:cxnSp macro="">
      <xdr:nvCxnSpPr>
        <xdr:cNvPr id="194" name="直線コネクタ 193"/>
        <xdr:cNvCxnSpPr/>
      </xdr:nvCxnSpPr>
      <xdr:spPr>
        <a:xfrm>
          <a:off x="3225800" y="13908029"/>
          <a:ext cx="889000" cy="2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139744</xdr:rowOff>
    </xdr:from>
    <xdr:ext cx="736600" cy="259045"/>
    <xdr:sp macro="" textlink="">
      <xdr:nvSpPr>
        <xdr:cNvPr id="196" name="テキスト ボックス 195"/>
        <xdr:cNvSpPr txBox="1"/>
      </xdr:nvSpPr>
      <xdr:spPr>
        <a:xfrm>
          <a:off x="3733800" y="14198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115224</xdr:rowOff>
    </xdr:from>
    <xdr:to>
      <xdr:col>15</xdr:col>
      <xdr:colOff>82550</xdr:colOff>
      <xdr:row>81</xdr:row>
      <xdr:rowOff>20579</xdr:rowOff>
    </xdr:to>
    <xdr:cxnSp macro="">
      <xdr:nvCxnSpPr>
        <xdr:cNvPr id="197" name="直線コネクタ 196"/>
        <xdr:cNvCxnSpPr/>
      </xdr:nvCxnSpPr>
      <xdr:spPr>
        <a:xfrm>
          <a:off x="2336800" y="13831224"/>
          <a:ext cx="889000" cy="7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8" name="フローチャート: 判断 197"/>
        <xdr:cNvSpPr/>
      </xdr:nvSpPr>
      <xdr:spPr>
        <a:xfrm>
          <a:off x="31750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85169</xdr:rowOff>
    </xdr:from>
    <xdr:ext cx="762000" cy="259045"/>
    <xdr:sp macro="" textlink="">
      <xdr:nvSpPr>
        <xdr:cNvPr id="199" name="テキスト ボックス 198"/>
        <xdr:cNvSpPr txBox="1"/>
      </xdr:nvSpPr>
      <xdr:spPr>
        <a:xfrm>
          <a:off x="2844800" y="1414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85536</xdr:rowOff>
    </xdr:from>
    <xdr:to>
      <xdr:col>11</xdr:col>
      <xdr:colOff>31750</xdr:colOff>
      <xdr:row>80</xdr:row>
      <xdr:rowOff>115224</xdr:rowOff>
    </xdr:to>
    <xdr:cxnSp macro="">
      <xdr:nvCxnSpPr>
        <xdr:cNvPr id="200" name="直線コネクタ 199"/>
        <xdr:cNvCxnSpPr/>
      </xdr:nvCxnSpPr>
      <xdr:spPr>
        <a:xfrm>
          <a:off x="1447800" y="13801536"/>
          <a:ext cx="889000" cy="2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1" name="フローチャート: 判断 200"/>
        <xdr:cNvSpPr/>
      </xdr:nvSpPr>
      <xdr:spPr>
        <a:xfrm>
          <a:off x="2286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6208</xdr:rowOff>
    </xdr:from>
    <xdr:ext cx="762000" cy="259045"/>
    <xdr:sp macro="" textlink="">
      <xdr:nvSpPr>
        <xdr:cNvPr id="202" name="テキスト ボックス 201"/>
        <xdr:cNvSpPr txBox="1"/>
      </xdr:nvSpPr>
      <xdr:spPr>
        <a:xfrm>
          <a:off x="1955800" y="1406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3" name="フローチャート: 判断 202"/>
        <xdr:cNvSpPr/>
      </xdr:nvSpPr>
      <xdr:spPr>
        <a:xfrm>
          <a:off x="1397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149516</xdr:rowOff>
    </xdr:from>
    <xdr:ext cx="762000" cy="259045"/>
    <xdr:sp macro="" textlink="">
      <xdr:nvSpPr>
        <xdr:cNvPr id="204" name="テキスト ボックス 203"/>
        <xdr:cNvSpPr txBox="1"/>
      </xdr:nvSpPr>
      <xdr:spPr>
        <a:xfrm>
          <a:off x="1066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26107</xdr:rowOff>
    </xdr:from>
    <xdr:to>
      <xdr:col>23</xdr:col>
      <xdr:colOff>184150</xdr:colOff>
      <xdr:row>81</xdr:row>
      <xdr:rowOff>127707</xdr:rowOff>
    </xdr:to>
    <xdr:sp macro="" textlink="">
      <xdr:nvSpPr>
        <xdr:cNvPr id="210" name="楕円 209"/>
        <xdr:cNvSpPr/>
      </xdr:nvSpPr>
      <xdr:spPr>
        <a:xfrm>
          <a:off x="4902200" y="1391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42634</xdr:rowOff>
    </xdr:from>
    <xdr:ext cx="762000" cy="259045"/>
    <xdr:sp macro="" textlink="">
      <xdr:nvSpPr>
        <xdr:cNvPr id="211" name="人件費・物件費等の状況該当値テキスト"/>
        <xdr:cNvSpPr txBox="1"/>
      </xdr:nvSpPr>
      <xdr:spPr>
        <a:xfrm>
          <a:off x="5041900" y="1375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161539</xdr:rowOff>
    </xdr:from>
    <xdr:to>
      <xdr:col>19</xdr:col>
      <xdr:colOff>184150</xdr:colOff>
      <xdr:row>81</xdr:row>
      <xdr:rowOff>91689</xdr:rowOff>
    </xdr:to>
    <xdr:sp macro="" textlink="">
      <xdr:nvSpPr>
        <xdr:cNvPr id="212" name="楕円 211"/>
        <xdr:cNvSpPr/>
      </xdr:nvSpPr>
      <xdr:spPr>
        <a:xfrm>
          <a:off x="4064000" y="1387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101866</xdr:rowOff>
    </xdr:from>
    <xdr:ext cx="736600" cy="259045"/>
    <xdr:sp macro="" textlink="">
      <xdr:nvSpPr>
        <xdr:cNvPr id="213" name="テキスト ボックス 212"/>
        <xdr:cNvSpPr txBox="1"/>
      </xdr:nvSpPr>
      <xdr:spPr>
        <a:xfrm>
          <a:off x="3733800" y="13646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141229</xdr:rowOff>
    </xdr:from>
    <xdr:to>
      <xdr:col>15</xdr:col>
      <xdr:colOff>133350</xdr:colOff>
      <xdr:row>81</xdr:row>
      <xdr:rowOff>71379</xdr:rowOff>
    </xdr:to>
    <xdr:sp macro="" textlink="">
      <xdr:nvSpPr>
        <xdr:cNvPr id="214" name="楕円 213"/>
        <xdr:cNvSpPr/>
      </xdr:nvSpPr>
      <xdr:spPr>
        <a:xfrm>
          <a:off x="3175000" y="1385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81556</xdr:rowOff>
    </xdr:from>
    <xdr:ext cx="762000" cy="259045"/>
    <xdr:sp macro="" textlink="">
      <xdr:nvSpPr>
        <xdr:cNvPr id="215" name="テキスト ボックス 214"/>
        <xdr:cNvSpPr txBox="1"/>
      </xdr:nvSpPr>
      <xdr:spPr>
        <a:xfrm>
          <a:off x="2844800" y="1362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64424</xdr:rowOff>
    </xdr:from>
    <xdr:to>
      <xdr:col>11</xdr:col>
      <xdr:colOff>82550</xdr:colOff>
      <xdr:row>80</xdr:row>
      <xdr:rowOff>166024</xdr:rowOff>
    </xdr:to>
    <xdr:sp macro="" textlink="">
      <xdr:nvSpPr>
        <xdr:cNvPr id="216" name="楕円 215"/>
        <xdr:cNvSpPr/>
      </xdr:nvSpPr>
      <xdr:spPr>
        <a:xfrm>
          <a:off x="2286000" y="1378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4751</xdr:rowOff>
    </xdr:from>
    <xdr:ext cx="762000" cy="259045"/>
    <xdr:sp macro="" textlink="">
      <xdr:nvSpPr>
        <xdr:cNvPr id="217" name="テキスト ボックス 216"/>
        <xdr:cNvSpPr txBox="1"/>
      </xdr:nvSpPr>
      <xdr:spPr>
        <a:xfrm>
          <a:off x="1955800" y="13549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34736</xdr:rowOff>
    </xdr:from>
    <xdr:to>
      <xdr:col>7</xdr:col>
      <xdr:colOff>31750</xdr:colOff>
      <xdr:row>80</xdr:row>
      <xdr:rowOff>136336</xdr:rowOff>
    </xdr:to>
    <xdr:sp macro="" textlink="">
      <xdr:nvSpPr>
        <xdr:cNvPr id="218" name="楕円 217"/>
        <xdr:cNvSpPr/>
      </xdr:nvSpPr>
      <xdr:spPr>
        <a:xfrm>
          <a:off x="1397000" y="137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146513</xdr:rowOff>
    </xdr:from>
    <xdr:ext cx="762000" cy="259045"/>
    <xdr:sp macro="" textlink="">
      <xdr:nvSpPr>
        <xdr:cNvPr id="219" name="テキスト ボックス 218"/>
        <xdr:cNvSpPr txBox="1"/>
      </xdr:nvSpPr>
      <xdr:spPr>
        <a:xfrm>
          <a:off x="1066800" y="13519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ポイント低下しており、依然として全国平均及び類似団体の中では低水準となっている。今後もより一層の給与の適正化に努める。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85</xdr:row>
      <xdr:rowOff>48986</xdr:rowOff>
    </xdr:to>
    <xdr:cxnSp macro="">
      <xdr:nvCxnSpPr>
        <xdr:cNvPr id="255" name="直線コネクタ 254"/>
        <xdr:cNvCxnSpPr/>
      </xdr:nvCxnSpPr>
      <xdr:spPr>
        <a:xfrm flipV="1">
          <a:off x="16179800" y="14570529"/>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117021</xdr:rowOff>
    </xdr:from>
    <xdr:to>
      <xdr:col>77</xdr:col>
      <xdr:colOff>44450</xdr:colOff>
      <xdr:row>85</xdr:row>
      <xdr:rowOff>48986</xdr:rowOff>
    </xdr:to>
    <xdr:cxnSp macro="">
      <xdr:nvCxnSpPr>
        <xdr:cNvPr id="258" name="直線コネクタ 257"/>
        <xdr:cNvCxnSpPr/>
      </xdr:nvCxnSpPr>
      <xdr:spPr>
        <a:xfrm>
          <a:off x="15290800" y="1451882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150586</xdr:rowOff>
    </xdr:from>
    <xdr:to>
      <xdr:col>72</xdr:col>
      <xdr:colOff>203200</xdr:colOff>
      <xdr:row>84</xdr:row>
      <xdr:rowOff>117021</xdr:rowOff>
    </xdr:to>
    <xdr:cxnSp macro="">
      <xdr:nvCxnSpPr>
        <xdr:cNvPr id="261" name="直線コネクタ 260"/>
        <xdr:cNvCxnSpPr/>
      </xdr:nvCxnSpPr>
      <xdr:spPr>
        <a:xfrm>
          <a:off x="14401800" y="1438093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3" name="テキスト ボックス 262"/>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81643</xdr:rowOff>
    </xdr:from>
    <xdr:to>
      <xdr:col>68</xdr:col>
      <xdr:colOff>152400</xdr:colOff>
      <xdr:row>83</xdr:row>
      <xdr:rowOff>150586</xdr:rowOff>
    </xdr:to>
    <xdr:cxnSp macro="">
      <xdr:nvCxnSpPr>
        <xdr:cNvPr id="264" name="直線コネクタ 263"/>
        <xdr:cNvCxnSpPr/>
      </xdr:nvCxnSpPr>
      <xdr:spPr>
        <a:xfrm>
          <a:off x="13512800" y="1431199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5" name="フローチャート: 判断 264"/>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66" name="テキスト ボックス 265"/>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7" name="フローチャート: 判断 266"/>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68" name="テキスト ボックス 267"/>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74" name="楕円 273"/>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134456</xdr:rowOff>
    </xdr:from>
    <xdr:ext cx="762000" cy="259045"/>
    <xdr:sp macro="" textlink="">
      <xdr:nvSpPr>
        <xdr:cNvPr id="275" name="給与水準   （国との比較）該当値テキスト"/>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169636</xdr:rowOff>
    </xdr:from>
    <xdr:to>
      <xdr:col>77</xdr:col>
      <xdr:colOff>95250</xdr:colOff>
      <xdr:row>85</xdr:row>
      <xdr:rowOff>99786</xdr:rowOff>
    </xdr:to>
    <xdr:sp macro="" textlink="">
      <xdr:nvSpPr>
        <xdr:cNvPr id="276" name="楕円 275"/>
        <xdr:cNvSpPr/>
      </xdr:nvSpPr>
      <xdr:spPr>
        <a:xfrm>
          <a:off x="16129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77" name="テキスト ボックス 276"/>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66221</xdr:rowOff>
    </xdr:from>
    <xdr:to>
      <xdr:col>73</xdr:col>
      <xdr:colOff>44450</xdr:colOff>
      <xdr:row>84</xdr:row>
      <xdr:rowOff>167821</xdr:rowOff>
    </xdr:to>
    <xdr:sp macro="" textlink="">
      <xdr:nvSpPr>
        <xdr:cNvPr id="278" name="楕円 277"/>
        <xdr:cNvSpPr/>
      </xdr:nvSpPr>
      <xdr:spPr>
        <a:xfrm>
          <a:off x="15240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6548</xdr:rowOff>
    </xdr:from>
    <xdr:ext cx="762000" cy="259045"/>
    <xdr:sp macro="" textlink="">
      <xdr:nvSpPr>
        <xdr:cNvPr id="279" name="テキスト ボックス 278"/>
        <xdr:cNvSpPr txBox="1"/>
      </xdr:nvSpPr>
      <xdr:spPr>
        <a:xfrm>
          <a:off x="14909800" y="1423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99786</xdr:rowOff>
    </xdr:from>
    <xdr:to>
      <xdr:col>68</xdr:col>
      <xdr:colOff>203200</xdr:colOff>
      <xdr:row>84</xdr:row>
      <xdr:rowOff>29936</xdr:rowOff>
    </xdr:to>
    <xdr:sp macro="" textlink="">
      <xdr:nvSpPr>
        <xdr:cNvPr id="280" name="楕円 279"/>
        <xdr:cNvSpPr/>
      </xdr:nvSpPr>
      <xdr:spPr>
        <a:xfrm>
          <a:off x="14351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40113</xdr:rowOff>
    </xdr:from>
    <xdr:ext cx="762000" cy="259045"/>
    <xdr:sp macro="" textlink="">
      <xdr:nvSpPr>
        <xdr:cNvPr id="281" name="テキスト ボックス 280"/>
        <xdr:cNvSpPr txBox="1"/>
      </xdr:nvSpPr>
      <xdr:spPr>
        <a:xfrm>
          <a:off x="14020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30843</xdr:rowOff>
    </xdr:from>
    <xdr:to>
      <xdr:col>64</xdr:col>
      <xdr:colOff>152400</xdr:colOff>
      <xdr:row>83</xdr:row>
      <xdr:rowOff>132443</xdr:rowOff>
    </xdr:to>
    <xdr:sp macro="" textlink="">
      <xdr:nvSpPr>
        <xdr:cNvPr id="282" name="楕円 281"/>
        <xdr:cNvSpPr/>
      </xdr:nvSpPr>
      <xdr:spPr>
        <a:xfrm>
          <a:off x="13462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142620</xdr:rowOff>
    </xdr:from>
    <xdr:ext cx="762000" cy="259045"/>
    <xdr:sp macro="" textlink="">
      <xdr:nvSpPr>
        <xdr:cNvPr id="283" name="テキスト ボックス 282"/>
        <xdr:cNvSpPr txBox="1"/>
      </xdr:nvSpPr>
      <xdr:spPr>
        <a:xfrm>
          <a:off x="13131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全国平均、愛知県平均、類似団体平均を下回っており、今後も第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次あま市定員適正化計画に基づき適正な水準を維持できるように努める。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13335</xdr:rowOff>
    </xdr:from>
    <xdr:to>
      <xdr:col>81</xdr:col>
      <xdr:colOff>44450</xdr:colOff>
      <xdr:row>60</xdr:row>
      <xdr:rowOff>17356</xdr:rowOff>
    </xdr:to>
    <xdr:cxnSp macro="">
      <xdr:nvCxnSpPr>
        <xdr:cNvPr id="318" name="直線コネクタ 317"/>
        <xdr:cNvCxnSpPr/>
      </xdr:nvCxnSpPr>
      <xdr:spPr>
        <a:xfrm>
          <a:off x="16179800" y="10300335"/>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1922</xdr:rowOff>
    </xdr:from>
    <xdr:ext cx="762000" cy="259045"/>
    <xdr:sp macro="" textlink="">
      <xdr:nvSpPr>
        <xdr:cNvPr id="319" name="定員管理の状況平均値テキスト"/>
        <xdr:cNvSpPr txBox="1"/>
      </xdr:nvSpPr>
      <xdr:spPr>
        <a:xfrm>
          <a:off x="17106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9313</xdr:rowOff>
    </xdr:from>
    <xdr:to>
      <xdr:col>77</xdr:col>
      <xdr:colOff>44450</xdr:colOff>
      <xdr:row>60</xdr:row>
      <xdr:rowOff>13335</xdr:rowOff>
    </xdr:to>
    <xdr:cxnSp macro="">
      <xdr:nvCxnSpPr>
        <xdr:cNvPr id="321" name="直線コネクタ 320"/>
        <xdr:cNvCxnSpPr/>
      </xdr:nvCxnSpPr>
      <xdr:spPr>
        <a:xfrm>
          <a:off x="15290800" y="1029631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100135</xdr:rowOff>
    </xdr:from>
    <xdr:ext cx="736600" cy="259045"/>
    <xdr:sp macro="" textlink="">
      <xdr:nvSpPr>
        <xdr:cNvPr id="323" name="テキスト ボックス 322"/>
        <xdr:cNvSpPr txBox="1"/>
      </xdr:nvSpPr>
      <xdr:spPr>
        <a:xfrm>
          <a:off x="15798800" y="1073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9313</xdr:rowOff>
    </xdr:from>
    <xdr:to>
      <xdr:col>72</xdr:col>
      <xdr:colOff>203200</xdr:colOff>
      <xdr:row>60</xdr:row>
      <xdr:rowOff>15346</xdr:rowOff>
    </xdr:to>
    <xdr:cxnSp macro="">
      <xdr:nvCxnSpPr>
        <xdr:cNvPr id="324" name="直線コネクタ 323"/>
        <xdr:cNvCxnSpPr/>
      </xdr:nvCxnSpPr>
      <xdr:spPr>
        <a:xfrm flipV="1">
          <a:off x="14401800" y="10296313"/>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5" name="フローチャート: 判断 324"/>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61930</xdr:rowOff>
    </xdr:from>
    <xdr:ext cx="762000" cy="259045"/>
    <xdr:sp macro="" textlink="">
      <xdr:nvSpPr>
        <xdr:cNvPr id="326" name="テキスト ボックス 325"/>
        <xdr:cNvSpPr txBox="1"/>
      </xdr:nvSpPr>
      <xdr:spPr>
        <a:xfrm>
          <a:off x="149098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15346</xdr:rowOff>
    </xdr:from>
    <xdr:to>
      <xdr:col>68</xdr:col>
      <xdr:colOff>152400</xdr:colOff>
      <xdr:row>60</xdr:row>
      <xdr:rowOff>17356</xdr:rowOff>
    </xdr:to>
    <xdr:cxnSp macro="">
      <xdr:nvCxnSpPr>
        <xdr:cNvPr id="327" name="直線コネクタ 326"/>
        <xdr:cNvCxnSpPr/>
      </xdr:nvCxnSpPr>
      <xdr:spPr>
        <a:xfrm flipV="1">
          <a:off x="13512800" y="10302346"/>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28" name="フローチャート: 判断 327"/>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82038</xdr:rowOff>
    </xdr:from>
    <xdr:ext cx="762000" cy="259045"/>
    <xdr:sp macro="" textlink="">
      <xdr:nvSpPr>
        <xdr:cNvPr id="329" name="テキスト ボックス 328"/>
        <xdr:cNvSpPr txBox="1"/>
      </xdr:nvSpPr>
      <xdr:spPr>
        <a:xfrm>
          <a:off x="14020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0" name="フローチャート: 判断 329"/>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63940</xdr:rowOff>
    </xdr:from>
    <xdr:ext cx="762000" cy="259045"/>
    <xdr:sp macro="" textlink="">
      <xdr:nvSpPr>
        <xdr:cNvPr id="331" name="テキスト ボックス 330"/>
        <xdr:cNvSpPr txBox="1"/>
      </xdr:nvSpPr>
      <xdr:spPr>
        <a:xfrm>
          <a:off x="13131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138006</xdr:rowOff>
    </xdr:from>
    <xdr:to>
      <xdr:col>81</xdr:col>
      <xdr:colOff>95250</xdr:colOff>
      <xdr:row>60</xdr:row>
      <xdr:rowOff>68156</xdr:rowOff>
    </xdr:to>
    <xdr:sp macro="" textlink="">
      <xdr:nvSpPr>
        <xdr:cNvPr id="337" name="楕円 336"/>
        <xdr:cNvSpPr/>
      </xdr:nvSpPr>
      <xdr:spPr>
        <a:xfrm>
          <a:off x="169672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154533</xdr:rowOff>
    </xdr:from>
    <xdr:ext cx="762000" cy="259045"/>
    <xdr:sp macro="" textlink="">
      <xdr:nvSpPr>
        <xdr:cNvPr id="338" name="定員管理の状況該当値テキスト"/>
        <xdr:cNvSpPr txBox="1"/>
      </xdr:nvSpPr>
      <xdr:spPr>
        <a:xfrm>
          <a:off x="17106900" y="1009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133985</xdr:rowOff>
    </xdr:from>
    <xdr:to>
      <xdr:col>77</xdr:col>
      <xdr:colOff>95250</xdr:colOff>
      <xdr:row>60</xdr:row>
      <xdr:rowOff>64135</xdr:rowOff>
    </xdr:to>
    <xdr:sp macro="" textlink="">
      <xdr:nvSpPr>
        <xdr:cNvPr id="339" name="楕円 338"/>
        <xdr:cNvSpPr/>
      </xdr:nvSpPr>
      <xdr:spPr>
        <a:xfrm>
          <a:off x="16129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74312</xdr:rowOff>
    </xdr:from>
    <xdr:ext cx="736600" cy="259045"/>
    <xdr:sp macro="" textlink="">
      <xdr:nvSpPr>
        <xdr:cNvPr id="340" name="テキスト ボックス 339"/>
        <xdr:cNvSpPr txBox="1"/>
      </xdr:nvSpPr>
      <xdr:spPr>
        <a:xfrm>
          <a:off x="15798800" y="10018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129963</xdr:rowOff>
    </xdr:from>
    <xdr:to>
      <xdr:col>73</xdr:col>
      <xdr:colOff>44450</xdr:colOff>
      <xdr:row>60</xdr:row>
      <xdr:rowOff>60113</xdr:rowOff>
    </xdr:to>
    <xdr:sp macro="" textlink="">
      <xdr:nvSpPr>
        <xdr:cNvPr id="341" name="楕円 340"/>
        <xdr:cNvSpPr/>
      </xdr:nvSpPr>
      <xdr:spPr>
        <a:xfrm>
          <a:off x="15240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70290</xdr:rowOff>
    </xdr:from>
    <xdr:ext cx="762000" cy="259045"/>
    <xdr:sp macro="" textlink="">
      <xdr:nvSpPr>
        <xdr:cNvPr id="342" name="テキスト ボックス 341"/>
        <xdr:cNvSpPr txBox="1"/>
      </xdr:nvSpPr>
      <xdr:spPr>
        <a:xfrm>
          <a:off x="14909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135996</xdr:rowOff>
    </xdr:from>
    <xdr:to>
      <xdr:col>68</xdr:col>
      <xdr:colOff>203200</xdr:colOff>
      <xdr:row>60</xdr:row>
      <xdr:rowOff>66146</xdr:rowOff>
    </xdr:to>
    <xdr:sp macro="" textlink="">
      <xdr:nvSpPr>
        <xdr:cNvPr id="343" name="楕円 342"/>
        <xdr:cNvSpPr/>
      </xdr:nvSpPr>
      <xdr:spPr>
        <a:xfrm>
          <a:off x="14351000" y="1025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76323</xdr:rowOff>
    </xdr:from>
    <xdr:ext cx="762000" cy="259045"/>
    <xdr:sp macro="" textlink="">
      <xdr:nvSpPr>
        <xdr:cNvPr id="344" name="テキスト ボックス 343"/>
        <xdr:cNvSpPr txBox="1"/>
      </xdr:nvSpPr>
      <xdr:spPr>
        <a:xfrm>
          <a:off x="14020800" y="1002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138006</xdr:rowOff>
    </xdr:from>
    <xdr:to>
      <xdr:col>64</xdr:col>
      <xdr:colOff>152400</xdr:colOff>
      <xdr:row>60</xdr:row>
      <xdr:rowOff>68156</xdr:rowOff>
    </xdr:to>
    <xdr:sp macro="" textlink="">
      <xdr:nvSpPr>
        <xdr:cNvPr id="345" name="楕円 344"/>
        <xdr:cNvSpPr/>
      </xdr:nvSpPr>
      <xdr:spPr>
        <a:xfrm>
          <a:off x="13462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78333</xdr:rowOff>
    </xdr:from>
    <xdr:ext cx="762000" cy="259045"/>
    <xdr:sp macro="" textlink="">
      <xdr:nvSpPr>
        <xdr:cNvPr id="346" name="テキスト ボックス 345"/>
        <xdr:cNvSpPr txBox="1"/>
      </xdr:nvSpPr>
      <xdr:spPr>
        <a:xfrm>
          <a:off x="13131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類似団体平均を下回っているものの、社会資本整備総合交付金事業債を始め、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事業の償還が始まったことにより、前年度より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新学校給食センター整備事業や新庁舎整備事業で借入れた地方債に係る元金償還も始まることから、比率は増加していくと予想される。そのため、事業の緊急度・優先度を的確に把握するとともに、市債の発行を必要最低限に留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20828</xdr:rowOff>
    </xdr:from>
    <xdr:to>
      <xdr:col>81</xdr:col>
      <xdr:colOff>44450</xdr:colOff>
      <xdr:row>40</xdr:row>
      <xdr:rowOff>30480</xdr:rowOff>
    </xdr:to>
    <xdr:cxnSp macro="">
      <xdr:nvCxnSpPr>
        <xdr:cNvPr id="378" name="直線コネクタ 377"/>
        <xdr:cNvCxnSpPr/>
      </xdr:nvCxnSpPr>
      <xdr:spPr>
        <a:xfrm>
          <a:off x="16179800" y="687882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9" name="公債費負担の状況平均値テキスト"/>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1524</xdr:rowOff>
    </xdr:from>
    <xdr:to>
      <xdr:col>77</xdr:col>
      <xdr:colOff>44450</xdr:colOff>
      <xdr:row>40</xdr:row>
      <xdr:rowOff>20828</xdr:rowOff>
    </xdr:to>
    <xdr:cxnSp macro="">
      <xdr:nvCxnSpPr>
        <xdr:cNvPr id="381" name="直線コネクタ 380"/>
        <xdr:cNvCxnSpPr/>
      </xdr:nvCxnSpPr>
      <xdr:spPr>
        <a:xfrm>
          <a:off x="15290800" y="685952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3" name="テキスト ボックス 382"/>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1524</xdr:rowOff>
    </xdr:from>
    <xdr:to>
      <xdr:col>72</xdr:col>
      <xdr:colOff>203200</xdr:colOff>
      <xdr:row>40</xdr:row>
      <xdr:rowOff>59436</xdr:rowOff>
    </xdr:to>
    <xdr:cxnSp macro="">
      <xdr:nvCxnSpPr>
        <xdr:cNvPr id="384" name="直線コネクタ 383"/>
        <xdr:cNvCxnSpPr/>
      </xdr:nvCxnSpPr>
      <xdr:spPr>
        <a:xfrm flipV="1">
          <a:off x="14401800" y="685952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5" name="フローチャート: 判断 384"/>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56405</xdr:rowOff>
    </xdr:from>
    <xdr:ext cx="762000" cy="259045"/>
    <xdr:sp macro="" textlink="">
      <xdr:nvSpPr>
        <xdr:cNvPr id="386" name="テキスト ボックス 385"/>
        <xdr:cNvSpPr txBox="1"/>
      </xdr:nvSpPr>
      <xdr:spPr>
        <a:xfrm>
          <a:off x="14909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59436</xdr:rowOff>
    </xdr:from>
    <xdr:to>
      <xdr:col>68</xdr:col>
      <xdr:colOff>152400</xdr:colOff>
      <xdr:row>40</xdr:row>
      <xdr:rowOff>78740</xdr:rowOff>
    </xdr:to>
    <xdr:cxnSp macro="">
      <xdr:nvCxnSpPr>
        <xdr:cNvPr id="387" name="直線コネクタ 386"/>
        <xdr:cNvCxnSpPr/>
      </xdr:nvCxnSpPr>
      <xdr:spPr>
        <a:xfrm flipV="1">
          <a:off x="13512800" y="691743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88" name="フローチャート: 判断 387"/>
        <xdr:cNvSpPr/>
      </xdr:nvSpPr>
      <xdr:spPr>
        <a:xfrm>
          <a:off x="14351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101109</xdr:rowOff>
    </xdr:from>
    <xdr:ext cx="762000" cy="259045"/>
    <xdr:sp macro="" textlink="">
      <xdr:nvSpPr>
        <xdr:cNvPr id="389" name="テキスト ボックス 388"/>
        <xdr:cNvSpPr txBox="1"/>
      </xdr:nvSpPr>
      <xdr:spPr>
        <a:xfrm>
          <a:off x="14020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90" name="フローチャート: 判断 389"/>
        <xdr:cNvSpPr/>
      </xdr:nvSpPr>
      <xdr:spPr>
        <a:xfrm>
          <a:off x="13462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130065</xdr:rowOff>
    </xdr:from>
    <xdr:ext cx="762000" cy="259045"/>
    <xdr:sp macro="" textlink="">
      <xdr:nvSpPr>
        <xdr:cNvPr id="391" name="テキスト ボックス 390"/>
        <xdr:cNvSpPr txBox="1"/>
      </xdr:nvSpPr>
      <xdr:spPr>
        <a:xfrm>
          <a:off x="13131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97" name="楕円 396"/>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167657</xdr:rowOff>
    </xdr:from>
    <xdr:ext cx="762000" cy="259045"/>
    <xdr:sp macro="" textlink="">
      <xdr:nvSpPr>
        <xdr:cNvPr id="398" name="公債費負担の状況該当値テキスト"/>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141478</xdr:rowOff>
    </xdr:from>
    <xdr:to>
      <xdr:col>77</xdr:col>
      <xdr:colOff>95250</xdr:colOff>
      <xdr:row>40</xdr:row>
      <xdr:rowOff>71628</xdr:rowOff>
    </xdr:to>
    <xdr:sp macro="" textlink="">
      <xdr:nvSpPr>
        <xdr:cNvPr id="399" name="楕円 398"/>
        <xdr:cNvSpPr/>
      </xdr:nvSpPr>
      <xdr:spPr>
        <a:xfrm>
          <a:off x="16129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400" name="テキスト ボックス 399"/>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122174</xdr:rowOff>
    </xdr:from>
    <xdr:to>
      <xdr:col>73</xdr:col>
      <xdr:colOff>44450</xdr:colOff>
      <xdr:row>40</xdr:row>
      <xdr:rowOff>52324</xdr:rowOff>
    </xdr:to>
    <xdr:sp macro="" textlink="">
      <xdr:nvSpPr>
        <xdr:cNvPr id="401" name="楕円 400"/>
        <xdr:cNvSpPr/>
      </xdr:nvSpPr>
      <xdr:spPr>
        <a:xfrm>
          <a:off x="15240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62501</xdr:rowOff>
    </xdr:from>
    <xdr:ext cx="762000" cy="259045"/>
    <xdr:sp macro="" textlink="">
      <xdr:nvSpPr>
        <xdr:cNvPr id="402" name="テキスト ボックス 401"/>
        <xdr:cNvSpPr txBox="1"/>
      </xdr:nvSpPr>
      <xdr:spPr>
        <a:xfrm>
          <a:off x="14909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8636</xdr:rowOff>
    </xdr:from>
    <xdr:to>
      <xdr:col>68</xdr:col>
      <xdr:colOff>203200</xdr:colOff>
      <xdr:row>40</xdr:row>
      <xdr:rowOff>110236</xdr:rowOff>
    </xdr:to>
    <xdr:sp macro="" textlink="">
      <xdr:nvSpPr>
        <xdr:cNvPr id="403" name="楕円 402"/>
        <xdr:cNvSpPr/>
      </xdr:nvSpPr>
      <xdr:spPr>
        <a:xfrm>
          <a:off x="14351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95013</xdr:rowOff>
    </xdr:from>
    <xdr:ext cx="762000" cy="259045"/>
    <xdr:sp macro="" textlink="">
      <xdr:nvSpPr>
        <xdr:cNvPr id="404" name="テキスト ボックス 403"/>
        <xdr:cNvSpPr txBox="1"/>
      </xdr:nvSpPr>
      <xdr:spPr>
        <a:xfrm>
          <a:off x="14020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05" name="楕円 404"/>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406" name="テキスト ボックス 405"/>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土地開発基金の廃止に伴い、財政調整基金に積み立てたことにより、充当可能基金が増加したものの、新庁舎整備事業に係る合併推進債や美和中学校体育館整備に係る学校教育施設整備事業債等を新規発行したことにより、地方債現在高が増加したことから、将来負担比率が上昇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今後も社会保障費等の増加に伴い、財政調整基金の取り崩しが見込まれるため、当面の間は数値が上昇していくと予想される。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73297</xdr:rowOff>
    </xdr:from>
    <xdr:to>
      <xdr:col>81</xdr:col>
      <xdr:colOff>44450</xdr:colOff>
      <xdr:row>17</xdr:row>
      <xdr:rowOff>37435</xdr:rowOff>
    </xdr:to>
    <xdr:cxnSp macro="">
      <xdr:nvCxnSpPr>
        <xdr:cNvPr id="442" name="直線コネクタ 441"/>
        <xdr:cNvCxnSpPr/>
      </xdr:nvCxnSpPr>
      <xdr:spPr>
        <a:xfrm>
          <a:off x="16179800" y="2816497"/>
          <a:ext cx="838200" cy="13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24570</xdr:rowOff>
    </xdr:from>
    <xdr:ext cx="762000" cy="259045"/>
    <xdr:sp macro="" textlink="">
      <xdr:nvSpPr>
        <xdr:cNvPr id="443" name="将来負担の状況平均値テキスト"/>
        <xdr:cNvSpPr txBox="1"/>
      </xdr:nvSpPr>
      <xdr:spPr>
        <a:xfrm>
          <a:off x="17106900" y="2253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4" name="フローチャート: 判断 443"/>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31931</xdr:rowOff>
    </xdr:from>
    <xdr:to>
      <xdr:col>77</xdr:col>
      <xdr:colOff>44450</xdr:colOff>
      <xdr:row>16</xdr:row>
      <xdr:rowOff>73297</xdr:rowOff>
    </xdr:to>
    <xdr:cxnSp macro="">
      <xdr:nvCxnSpPr>
        <xdr:cNvPr id="445" name="直線コネクタ 444"/>
        <xdr:cNvCxnSpPr/>
      </xdr:nvCxnSpPr>
      <xdr:spPr>
        <a:xfrm>
          <a:off x="15290800" y="2775131"/>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6" name="フローチャート: 判断 445"/>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7" name="テキスト ボックス 446"/>
        <xdr:cNvSpPr txBox="1"/>
      </xdr:nvSpPr>
      <xdr:spPr>
        <a:xfrm>
          <a:off x="15798800" y="223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54005</xdr:rowOff>
    </xdr:from>
    <xdr:to>
      <xdr:col>72</xdr:col>
      <xdr:colOff>203200</xdr:colOff>
      <xdr:row>16</xdr:row>
      <xdr:rowOff>31931</xdr:rowOff>
    </xdr:to>
    <xdr:cxnSp macro="">
      <xdr:nvCxnSpPr>
        <xdr:cNvPr id="448" name="直線コネクタ 447"/>
        <xdr:cNvCxnSpPr/>
      </xdr:nvCxnSpPr>
      <xdr:spPr>
        <a:xfrm>
          <a:off x="14401800" y="2625755"/>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150525</xdr:rowOff>
    </xdr:from>
    <xdr:to>
      <xdr:col>73</xdr:col>
      <xdr:colOff>44450</xdr:colOff>
      <xdr:row>15</xdr:row>
      <xdr:rowOff>80675</xdr:rowOff>
    </xdr:to>
    <xdr:sp macro="" textlink="">
      <xdr:nvSpPr>
        <xdr:cNvPr id="449" name="フローチャート: 判断 448"/>
        <xdr:cNvSpPr/>
      </xdr:nvSpPr>
      <xdr:spPr>
        <a:xfrm>
          <a:off x="15240000" y="25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90852</xdr:rowOff>
    </xdr:from>
    <xdr:ext cx="762000" cy="259045"/>
    <xdr:sp macro="" textlink="">
      <xdr:nvSpPr>
        <xdr:cNvPr id="450" name="テキスト ボックス 449"/>
        <xdr:cNvSpPr txBox="1"/>
      </xdr:nvSpPr>
      <xdr:spPr>
        <a:xfrm>
          <a:off x="14909800" y="231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57694</xdr:rowOff>
    </xdr:from>
    <xdr:to>
      <xdr:col>68</xdr:col>
      <xdr:colOff>152400</xdr:colOff>
      <xdr:row>15</xdr:row>
      <xdr:rowOff>54005</xdr:rowOff>
    </xdr:to>
    <xdr:cxnSp macro="">
      <xdr:nvCxnSpPr>
        <xdr:cNvPr id="451" name="直線コネクタ 450"/>
        <xdr:cNvCxnSpPr/>
      </xdr:nvCxnSpPr>
      <xdr:spPr>
        <a:xfrm>
          <a:off x="13512800" y="2457994"/>
          <a:ext cx="889000" cy="16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155121</xdr:rowOff>
    </xdr:from>
    <xdr:to>
      <xdr:col>68</xdr:col>
      <xdr:colOff>203200</xdr:colOff>
      <xdr:row>15</xdr:row>
      <xdr:rowOff>85271</xdr:rowOff>
    </xdr:to>
    <xdr:sp macro="" textlink="">
      <xdr:nvSpPr>
        <xdr:cNvPr id="452" name="フローチャート: 判断 451"/>
        <xdr:cNvSpPr/>
      </xdr:nvSpPr>
      <xdr:spPr>
        <a:xfrm>
          <a:off x="14351000" y="255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95448</xdr:rowOff>
    </xdr:from>
    <xdr:ext cx="762000" cy="259045"/>
    <xdr:sp macro="" textlink="">
      <xdr:nvSpPr>
        <xdr:cNvPr id="453" name="テキスト ボックス 452"/>
        <xdr:cNvSpPr txBox="1"/>
      </xdr:nvSpPr>
      <xdr:spPr>
        <a:xfrm>
          <a:off x="14020800" y="232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54" name="フローチャート: 判断 453"/>
        <xdr:cNvSpPr/>
      </xdr:nvSpPr>
      <xdr:spPr>
        <a:xfrm>
          <a:off x="13462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67750</xdr:rowOff>
    </xdr:from>
    <xdr:ext cx="762000" cy="259045"/>
    <xdr:sp macro="" textlink="">
      <xdr:nvSpPr>
        <xdr:cNvPr id="455" name="テキスト ボックス 454"/>
        <xdr:cNvSpPr txBox="1"/>
      </xdr:nvSpPr>
      <xdr:spPr>
        <a:xfrm>
          <a:off x="13131800" y="263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158085</xdr:rowOff>
    </xdr:from>
    <xdr:to>
      <xdr:col>81</xdr:col>
      <xdr:colOff>95250</xdr:colOff>
      <xdr:row>17</xdr:row>
      <xdr:rowOff>88235</xdr:rowOff>
    </xdr:to>
    <xdr:sp macro="" textlink="">
      <xdr:nvSpPr>
        <xdr:cNvPr id="461" name="楕円 460"/>
        <xdr:cNvSpPr/>
      </xdr:nvSpPr>
      <xdr:spPr>
        <a:xfrm>
          <a:off x="16967200" y="290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130162</xdr:rowOff>
    </xdr:from>
    <xdr:ext cx="762000" cy="259045"/>
    <xdr:sp macro="" textlink="">
      <xdr:nvSpPr>
        <xdr:cNvPr id="462" name="将来負担の状況該当値テキスト"/>
        <xdr:cNvSpPr txBox="1"/>
      </xdr:nvSpPr>
      <xdr:spPr>
        <a:xfrm>
          <a:off x="17106900" y="287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22497</xdr:rowOff>
    </xdr:from>
    <xdr:to>
      <xdr:col>77</xdr:col>
      <xdr:colOff>95250</xdr:colOff>
      <xdr:row>16</xdr:row>
      <xdr:rowOff>124097</xdr:rowOff>
    </xdr:to>
    <xdr:sp macro="" textlink="">
      <xdr:nvSpPr>
        <xdr:cNvPr id="463" name="楕円 462"/>
        <xdr:cNvSpPr/>
      </xdr:nvSpPr>
      <xdr:spPr>
        <a:xfrm>
          <a:off x="16129000" y="276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108874</xdr:rowOff>
    </xdr:from>
    <xdr:ext cx="736600" cy="259045"/>
    <xdr:sp macro="" textlink="">
      <xdr:nvSpPr>
        <xdr:cNvPr id="464" name="テキスト ボックス 463"/>
        <xdr:cNvSpPr txBox="1"/>
      </xdr:nvSpPr>
      <xdr:spPr>
        <a:xfrm>
          <a:off x="15798800" y="2852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152581</xdr:rowOff>
    </xdr:from>
    <xdr:to>
      <xdr:col>73</xdr:col>
      <xdr:colOff>44450</xdr:colOff>
      <xdr:row>16</xdr:row>
      <xdr:rowOff>82731</xdr:rowOff>
    </xdr:to>
    <xdr:sp macro="" textlink="">
      <xdr:nvSpPr>
        <xdr:cNvPr id="465" name="楕円 464"/>
        <xdr:cNvSpPr/>
      </xdr:nvSpPr>
      <xdr:spPr>
        <a:xfrm>
          <a:off x="15240000" y="272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67508</xdr:rowOff>
    </xdr:from>
    <xdr:ext cx="762000" cy="259045"/>
    <xdr:sp macro="" textlink="">
      <xdr:nvSpPr>
        <xdr:cNvPr id="466" name="テキスト ボックス 465"/>
        <xdr:cNvSpPr txBox="1"/>
      </xdr:nvSpPr>
      <xdr:spPr>
        <a:xfrm>
          <a:off x="14909800" y="281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3205</xdr:rowOff>
    </xdr:from>
    <xdr:to>
      <xdr:col>68</xdr:col>
      <xdr:colOff>203200</xdr:colOff>
      <xdr:row>15</xdr:row>
      <xdr:rowOff>104805</xdr:rowOff>
    </xdr:to>
    <xdr:sp macro="" textlink="">
      <xdr:nvSpPr>
        <xdr:cNvPr id="467" name="楕円 466"/>
        <xdr:cNvSpPr/>
      </xdr:nvSpPr>
      <xdr:spPr>
        <a:xfrm>
          <a:off x="14351000" y="25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89582</xdr:rowOff>
    </xdr:from>
    <xdr:ext cx="762000" cy="259045"/>
    <xdr:sp macro="" textlink="">
      <xdr:nvSpPr>
        <xdr:cNvPr id="468" name="テキスト ボックス 467"/>
        <xdr:cNvSpPr txBox="1"/>
      </xdr:nvSpPr>
      <xdr:spPr>
        <a:xfrm>
          <a:off x="14020800" y="2661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6894</xdr:rowOff>
    </xdr:from>
    <xdr:to>
      <xdr:col>64</xdr:col>
      <xdr:colOff>152400</xdr:colOff>
      <xdr:row>14</xdr:row>
      <xdr:rowOff>108494</xdr:rowOff>
    </xdr:to>
    <xdr:sp macro="" textlink="">
      <xdr:nvSpPr>
        <xdr:cNvPr id="469" name="楕円 468"/>
        <xdr:cNvSpPr/>
      </xdr:nvSpPr>
      <xdr:spPr>
        <a:xfrm>
          <a:off x="13462000" y="240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118671</xdr:rowOff>
    </xdr:from>
    <xdr:ext cx="762000" cy="259045"/>
    <xdr:sp macro="" textlink="">
      <xdr:nvSpPr>
        <xdr:cNvPr id="470" name="テキスト ボックス 469"/>
        <xdr:cNvSpPr txBox="1"/>
      </xdr:nvSpPr>
      <xdr:spPr>
        <a:xfrm>
          <a:off x="13131800" y="217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88,787
86,248
27.49
40,854,199
39,018,029
1,823,434
19,405,134
27,516,613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人件費に係る経常収支比率は前年度から横ばいで推移しているものの、ごみ処理業務や消防業務を一部事務組合で行っていること等が要因となり、類似団体平均を下回っている。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次あま市定員適正化計画に基づき適正な人員配置や執行に努める。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85852</xdr:rowOff>
    </xdr:from>
    <xdr:to>
      <xdr:col>24</xdr:col>
      <xdr:colOff>25400</xdr:colOff>
      <xdr:row>36</xdr:row>
      <xdr:rowOff>85852</xdr:rowOff>
    </xdr:to>
    <xdr:cxnSp macro="">
      <xdr:nvCxnSpPr>
        <xdr:cNvPr id="64" name="直線コネクタ 63"/>
        <xdr:cNvCxnSpPr/>
      </xdr:nvCxnSpPr>
      <xdr:spPr>
        <a:xfrm>
          <a:off x="3987800" y="62580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85852</xdr:rowOff>
    </xdr:from>
    <xdr:to>
      <xdr:col>19</xdr:col>
      <xdr:colOff>187325</xdr:colOff>
      <xdr:row>36</xdr:row>
      <xdr:rowOff>154432</xdr:rowOff>
    </xdr:to>
    <xdr:cxnSp macro="">
      <xdr:nvCxnSpPr>
        <xdr:cNvPr id="67" name="直線コネクタ 66"/>
        <xdr:cNvCxnSpPr/>
      </xdr:nvCxnSpPr>
      <xdr:spPr>
        <a:xfrm flipV="1">
          <a:off x="3098800" y="62580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129286</xdr:rowOff>
    </xdr:from>
    <xdr:to>
      <xdr:col>15</xdr:col>
      <xdr:colOff>98425</xdr:colOff>
      <xdr:row>36</xdr:row>
      <xdr:rowOff>154432</xdr:rowOff>
    </xdr:to>
    <xdr:cxnSp macro="">
      <xdr:nvCxnSpPr>
        <xdr:cNvPr id="70" name="直線コネクタ 69"/>
        <xdr:cNvCxnSpPr/>
      </xdr:nvCxnSpPr>
      <xdr:spPr>
        <a:xfrm>
          <a:off x="2209800" y="6130036"/>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72" name="テキスト ボックス 71"/>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78994</xdr:rowOff>
    </xdr:from>
    <xdr:to>
      <xdr:col>11</xdr:col>
      <xdr:colOff>9525</xdr:colOff>
      <xdr:row>35</xdr:row>
      <xdr:rowOff>129286</xdr:rowOff>
    </xdr:to>
    <xdr:cxnSp macro="">
      <xdr:nvCxnSpPr>
        <xdr:cNvPr id="73" name="直線コネクタ 72"/>
        <xdr:cNvCxnSpPr/>
      </xdr:nvCxnSpPr>
      <xdr:spPr>
        <a:xfrm>
          <a:off x="1320800" y="60797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35052</xdr:rowOff>
    </xdr:from>
    <xdr:to>
      <xdr:col>24</xdr:col>
      <xdr:colOff>76200</xdr:colOff>
      <xdr:row>36</xdr:row>
      <xdr:rowOff>136652</xdr:rowOff>
    </xdr:to>
    <xdr:sp macro="" textlink="">
      <xdr:nvSpPr>
        <xdr:cNvPr id="83" name="楕円 82"/>
        <xdr:cNvSpPr/>
      </xdr:nvSpPr>
      <xdr:spPr>
        <a:xfrm>
          <a:off x="4775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51579</xdr:rowOff>
    </xdr:from>
    <xdr:ext cx="762000" cy="259045"/>
    <xdr:sp macro="" textlink="">
      <xdr:nvSpPr>
        <xdr:cNvPr id="84" name="人件費該当値テキスト"/>
        <xdr:cNvSpPr txBox="1"/>
      </xdr:nvSpPr>
      <xdr:spPr>
        <a:xfrm>
          <a:off x="4914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35052</xdr:rowOff>
    </xdr:from>
    <xdr:to>
      <xdr:col>20</xdr:col>
      <xdr:colOff>38100</xdr:colOff>
      <xdr:row>36</xdr:row>
      <xdr:rowOff>136652</xdr:rowOff>
    </xdr:to>
    <xdr:sp macro="" textlink="">
      <xdr:nvSpPr>
        <xdr:cNvPr id="85" name="楕円 84"/>
        <xdr:cNvSpPr/>
      </xdr:nvSpPr>
      <xdr:spPr>
        <a:xfrm>
          <a:off x="3937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146829</xdr:rowOff>
    </xdr:from>
    <xdr:ext cx="736600" cy="259045"/>
    <xdr:sp macro="" textlink="">
      <xdr:nvSpPr>
        <xdr:cNvPr id="86" name="テキスト ボックス 85"/>
        <xdr:cNvSpPr txBox="1"/>
      </xdr:nvSpPr>
      <xdr:spPr>
        <a:xfrm>
          <a:off x="3606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103632</xdr:rowOff>
    </xdr:from>
    <xdr:to>
      <xdr:col>15</xdr:col>
      <xdr:colOff>149225</xdr:colOff>
      <xdr:row>37</xdr:row>
      <xdr:rowOff>33782</xdr:rowOff>
    </xdr:to>
    <xdr:sp macro="" textlink="">
      <xdr:nvSpPr>
        <xdr:cNvPr id="87" name="楕円 86"/>
        <xdr:cNvSpPr/>
      </xdr:nvSpPr>
      <xdr:spPr>
        <a:xfrm>
          <a:off x="3048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88" name="テキスト ボックス 87"/>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78486</xdr:rowOff>
    </xdr:from>
    <xdr:to>
      <xdr:col>11</xdr:col>
      <xdr:colOff>60325</xdr:colOff>
      <xdr:row>36</xdr:row>
      <xdr:rowOff>8636</xdr:rowOff>
    </xdr:to>
    <xdr:sp macro="" textlink="">
      <xdr:nvSpPr>
        <xdr:cNvPr id="89" name="楕円 88"/>
        <xdr:cNvSpPr/>
      </xdr:nvSpPr>
      <xdr:spPr>
        <a:xfrm>
          <a:off x="2159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18813</xdr:rowOff>
    </xdr:from>
    <xdr:ext cx="762000" cy="259045"/>
    <xdr:sp macro="" textlink="">
      <xdr:nvSpPr>
        <xdr:cNvPr id="90" name="テキスト ボックス 89"/>
        <xdr:cNvSpPr txBox="1"/>
      </xdr:nvSpPr>
      <xdr:spPr>
        <a:xfrm>
          <a:off x="1828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28194</xdr:rowOff>
    </xdr:from>
    <xdr:to>
      <xdr:col>6</xdr:col>
      <xdr:colOff>171450</xdr:colOff>
      <xdr:row>35</xdr:row>
      <xdr:rowOff>129794</xdr:rowOff>
    </xdr:to>
    <xdr:sp macro="" textlink="">
      <xdr:nvSpPr>
        <xdr:cNvPr id="91" name="楕円 90"/>
        <xdr:cNvSpPr/>
      </xdr:nvSpPr>
      <xdr:spPr>
        <a:xfrm>
          <a:off x="1270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139971</xdr:rowOff>
    </xdr:from>
    <xdr:ext cx="762000" cy="259045"/>
    <xdr:sp macro="" textlink="">
      <xdr:nvSpPr>
        <xdr:cNvPr id="92" name="テキスト ボックス 91"/>
        <xdr:cNvSpPr txBox="1"/>
      </xdr:nvSpPr>
      <xdr:spPr>
        <a:xfrm>
          <a:off x="939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地方税や交付税等の経常一般財源等が増加したものの、</a:t>
          </a:r>
          <a:r>
            <a:rPr kumimoji="1" lang="ja-JP" altLang="en-US" sz="1300">
              <a:latin typeface="ＭＳ Ｐゴシック" panose="020B0600070205080204" pitchFamily="50" charset="-128"/>
              <a:ea typeface="ＭＳ Ｐゴシック" panose="020B0600070205080204" pitchFamily="50" charset="-128"/>
            </a:rPr>
            <a:t>電算管理費等の経常的な物件費が増加したことにより、前年度より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依然として全国平均や類似団体平均を上回っているため、今後も引き続き、事務事業見直しや施設の統廃合等を積極的に取組むことにより、経常的経費の削減に努める。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88900</xdr:rowOff>
    </xdr:from>
    <xdr:to>
      <xdr:col>82</xdr:col>
      <xdr:colOff>107950</xdr:colOff>
      <xdr:row>18</xdr:row>
      <xdr:rowOff>157480</xdr:rowOff>
    </xdr:to>
    <xdr:cxnSp macro="">
      <xdr:nvCxnSpPr>
        <xdr:cNvPr id="125" name="直線コネクタ 124"/>
        <xdr:cNvCxnSpPr/>
      </xdr:nvCxnSpPr>
      <xdr:spPr>
        <a:xfrm>
          <a:off x="15671800" y="31750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88900</xdr:rowOff>
    </xdr:from>
    <xdr:to>
      <xdr:col>78</xdr:col>
      <xdr:colOff>69850</xdr:colOff>
      <xdr:row>18</xdr:row>
      <xdr:rowOff>134620</xdr:rowOff>
    </xdr:to>
    <xdr:cxnSp macro="">
      <xdr:nvCxnSpPr>
        <xdr:cNvPr id="128" name="直線コネクタ 127"/>
        <xdr:cNvCxnSpPr/>
      </xdr:nvCxnSpPr>
      <xdr:spPr>
        <a:xfrm flipV="1">
          <a:off x="14782800" y="3175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30" name="テキスト ボックス 129"/>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134620</xdr:rowOff>
    </xdr:from>
    <xdr:to>
      <xdr:col>73</xdr:col>
      <xdr:colOff>180975</xdr:colOff>
      <xdr:row>20</xdr:row>
      <xdr:rowOff>96520</xdr:rowOff>
    </xdr:to>
    <xdr:cxnSp macro="">
      <xdr:nvCxnSpPr>
        <xdr:cNvPr id="131" name="直線コネクタ 130"/>
        <xdr:cNvCxnSpPr/>
      </xdr:nvCxnSpPr>
      <xdr:spPr>
        <a:xfrm flipV="1">
          <a:off x="13893800" y="322072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5097</xdr:rowOff>
    </xdr:from>
    <xdr:ext cx="762000" cy="259045"/>
    <xdr:sp macro="" textlink="">
      <xdr:nvSpPr>
        <xdr:cNvPr id="133" name="テキスト ボックス 132"/>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73660</xdr:rowOff>
    </xdr:from>
    <xdr:to>
      <xdr:col>69</xdr:col>
      <xdr:colOff>92075</xdr:colOff>
      <xdr:row>20</xdr:row>
      <xdr:rowOff>96520</xdr:rowOff>
    </xdr:to>
    <xdr:cxnSp macro="">
      <xdr:nvCxnSpPr>
        <xdr:cNvPr id="134" name="直線コネクタ 133"/>
        <xdr:cNvCxnSpPr/>
      </xdr:nvCxnSpPr>
      <xdr:spPr>
        <a:xfrm>
          <a:off x="13004800" y="3502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88917</xdr:rowOff>
    </xdr:from>
    <xdr:ext cx="762000" cy="259045"/>
    <xdr:sp macro="" textlink="">
      <xdr:nvSpPr>
        <xdr:cNvPr id="136" name="テキスト ボックス 135"/>
        <xdr:cNvSpPr txBox="1"/>
      </xdr:nvSpPr>
      <xdr:spPr>
        <a:xfrm>
          <a:off x="13512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58437</xdr:rowOff>
    </xdr:from>
    <xdr:ext cx="762000" cy="259045"/>
    <xdr:sp macro="" textlink="">
      <xdr:nvSpPr>
        <xdr:cNvPr id="138" name="テキスト ボックス 137"/>
        <xdr:cNvSpPr txBox="1"/>
      </xdr:nvSpPr>
      <xdr:spPr>
        <a:xfrm>
          <a:off x="12623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106680</xdr:rowOff>
    </xdr:from>
    <xdr:to>
      <xdr:col>82</xdr:col>
      <xdr:colOff>158750</xdr:colOff>
      <xdr:row>19</xdr:row>
      <xdr:rowOff>36830</xdr:rowOff>
    </xdr:to>
    <xdr:sp macro="" textlink="">
      <xdr:nvSpPr>
        <xdr:cNvPr id="144" name="楕円 143"/>
        <xdr:cNvSpPr/>
      </xdr:nvSpPr>
      <xdr:spPr>
        <a:xfrm>
          <a:off x="164592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78757</xdr:rowOff>
    </xdr:from>
    <xdr:ext cx="762000" cy="259045"/>
    <xdr:sp macro="" textlink="">
      <xdr:nvSpPr>
        <xdr:cNvPr id="145" name="物件費該当値テキスト"/>
        <xdr:cNvSpPr txBox="1"/>
      </xdr:nvSpPr>
      <xdr:spPr>
        <a:xfrm>
          <a:off x="165989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38100</xdr:rowOff>
    </xdr:from>
    <xdr:to>
      <xdr:col>78</xdr:col>
      <xdr:colOff>120650</xdr:colOff>
      <xdr:row>18</xdr:row>
      <xdr:rowOff>139700</xdr:rowOff>
    </xdr:to>
    <xdr:sp macro="" textlink="">
      <xdr:nvSpPr>
        <xdr:cNvPr id="146" name="楕円 145"/>
        <xdr:cNvSpPr/>
      </xdr:nvSpPr>
      <xdr:spPr>
        <a:xfrm>
          <a:off x="15621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124477</xdr:rowOff>
    </xdr:from>
    <xdr:ext cx="736600" cy="259045"/>
    <xdr:sp macro="" textlink="">
      <xdr:nvSpPr>
        <xdr:cNvPr id="147" name="テキスト ボックス 146"/>
        <xdr:cNvSpPr txBox="1"/>
      </xdr:nvSpPr>
      <xdr:spPr>
        <a:xfrm>
          <a:off x="15290800" y="321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83820</xdr:rowOff>
    </xdr:from>
    <xdr:to>
      <xdr:col>74</xdr:col>
      <xdr:colOff>31750</xdr:colOff>
      <xdr:row>19</xdr:row>
      <xdr:rowOff>13970</xdr:rowOff>
    </xdr:to>
    <xdr:sp macro="" textlink="">
      <xdr:nvSpPr>
        <xdr:cNvPr id="148" name="楕円 147"/>
        <xdr:cNvSpPr/>
      </xdr:nvSpPr>
      <xdr:spPr>
        <a:xfrm>
          <a:off x="14732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170197</xdr:rowOff>
    </xdr:from>
    <xdr:ext cx="762000" cy="259045"/>
    <xdr:sp macro="" textlink="">
      <xdr:nvSpPr>
        <xdr:cNvPr id="149" name="テキスト ボックス 148"/>
        <xdr:cNvSpPr txBox="1"/>
      </xdr:nvSpPr>
      <xdr:spPr>
        <a:xfrm>
          <a:off x="14401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45720</xdr:rowOff>
    </xdr:from>
    <xdr:to>
      <xdr:col>69</xdr:col>
      <xdr:colOff>142875</xdr:colOff>
      <xdr:row>20</xdr:row>
      <xdr:rowOff>147320</xdr:rowOff>
    </xdr:to>
    <xdr:sp macro="" textlink="">
      <xdr:nvSpPr>
        <xdr:cNvPr id="150" name="楕円 149"/>
        <xdr:cNvSpPr/>
      </xdr:nvSpPr>
      <xdr:spPr>
        <a:xfrm>
          <a:off x="13843000" y="347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132097</xdr:rowOff>
    </xdr:from>
    <xdr:ext cx="762000" cy="259045"/>
    <xdr:sp macro="" textlink="">
      <xdr:nvSpPr>
        <xdr:cNvPr id="151" name="テキスト ボックス 150"/>
        <xdr:cNvSpPr txBox="1"/>
      </xdr:nvSpPr>
      <xdr:spPr>
        <a:xfrm>
          <a:off x="13512800" y="356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22860</xdr:rowOff>
    </xdr:from>
    <xdr:to>
      <xdr:col>65</xdr:col>
      <xdr:colOff>53975</xdr:colOff>
      <xdr:row>20</xdr:row>
      <xdr:rowOff>124460</xdr:rowOff>
    </xdr:to>
    <xdr:sp macro="" textlink="">
      <xdr:nvSpPr>
        <xdr:cNvPr id="152" name="楕円 151"/>
        <xdr:cNvSpPr/>
      </xdr:nvSpPr>
      <xdr:spPr>
        <a:xfrm>
          <a:off x="12954000" y="345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109237</xdr:rowOff>
    </xdr:from>
    <xdr:ext cx="762000" cy="259045"/>
    <xdr:sp macro="" textlink="">
      <xdr:nvSpPr>
        <xdr:cNvPr id="153" name="テキスト ボックス 152"/>
        <xdr:cNvSpPr txBox="1"/>
      </xdr:nvSpPr>
      <xdr:spPr>
        <a:xfrm>
          <a:off x="12623800" y="353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扶助費に係る経常収支比率は前年度から横ばいで推移しているものの、類似団体平均を毎年上回っている。これは、　児童数の減少により児童手当費が減少したものの、短期入所及び自立訓練などの自立支援介護給付費や、保育所等訪問支援などの障害児通所給付費の増加が原因と考えられる。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今後も、社会保障費の増加に伴う扶助費の増加が予想されるため、事務事業の見直し等の行政改革の取組を通じて、経常的経費・義務的経費の抑制に努める。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86178</xdr:rowOff>
    </xdr:from>
    <xdr:to>
      <xdr:col>24</xdr:col>
      <xdr:colOff>25400</xdr:colOff>
      <xdr:row>59</xdr:row>
      <xdr:rowOff>86178</xdr:rowOff>
    </xdr:to>
    <xdr:cxnSp macro="">
      <xdr:nvCxnSpPr>
        <xdr:cNvPr id="188" name="直線コネクタ 187"/>
        <xdr:cNvCxnSpPr/>
      </xdr:nvCxnSpPr>
      <xdr:spPr>
        <a:xfrm>
          <a:off x="3987800" y="10201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89"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159657</xdr:rowOff>
    </xdr:from>
    <xdr:to>
      <xdr:col>19</xdr:col>
      <xdr:colOff>187325</xdr:colOff>
      <xdr:row>59</xdr:row>
      <xdr:rowOff>86178</xdr:rowOff>
    </xdr:to>
    <xdr:cxnSp macro="">
      <xdr:nvCxnSpPr>
        <xdr:cNvPr id="191" name="直線コネクタ 190"/>
        <xdr:cNvCxnSpPr/>
      </xdr:nvCxnSpPr>
      <xdr:spPr>
        <a:xfrm>
          <a:off x="3098800" y="101037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193" name="テキスト ボックス 192"/>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159657</xdr:rowOff>
    </xdr:from>
    <xdr:to>
      <xdr:col>15</xdr:col>
      <xdr:colOff>98425</xdr:colOff>
      <xdr:row>59</xdr:row>
      <xdr:rowOff>102507</xdr:rowOff>
    </xdr:to>
    <xdr:cxnSp macro="">
      <xdr:nvCxnSpPr>
        <xdr:cNvPr id="194" name="直線コネクタ 193"/>
        <xdr:cNvCxnSpPr/>
      </xdr:nvCxnSpPr>
      <xdr:spPr>
        <a:xfrm flipV="1">
          <a:off x="2209800" y="101037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5" name="フローチャート: 判断 194"/>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32855</xdr:rowOff>
    </xdr:from>
    <xdr:ext cx="762000" cy="259045"/>
    <xdr:sp macro="" textlink="">
      <xdr:nvSpPr>
        <xdr:cNvPr id="196" name="テキスト ボックス 195"/>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53522</xdr:rowOff>
    </xdr:from>
    <xdr:to>
      <xdr:col>11</xdr:col>
      <xdr:colOff>9525</xdr:colOff>
      <xdr:row>59</xdr:row>
      <xdr:rowOff>102507</xdr:rowOff>
    </xdr:to>
    <xdr:cxnSp macro="">
      <xdr:nvCxnSpPr>
        <xdr:cNvPr id="197" name="直線コネクタ 196"/>
        <xdr:cNvCxnSpPr/>
      </xdr:nvCxnSpPr>
      <xdr:spPr>
        <a:xfrm>
          <a:off x="1320800" y="101690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147155</xdr:rowOff>
    </xdr:from>
    <xdr:ext cx="762000" cy="259045"/>
    <xdr:sp macro="" textlink="">
      <xdr:nvSpPr>
        <xdr:cNvPr id="199" name="テキスト ボックス 198"/>
        <xdr:cNvSpPr txBox="1"/>
      </xdr:nvSpPr>
      <xdr:spPr>
        <a:xfrm>
          <a:off x="1828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0" name="フローチャート: 判断 199"/>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98170</xdr:rowOff>
    </xdr:from>
    <xdr:ext cx="762000" cy="259045"/>
    <xdr:sp macro="" textlink="">
      <xdr:nvSpPr>
        <xdr:cNvPr id="201" name="テキスト ボックス 200"/>
        <xdr:cNvSpPr txBox="1"/>
      </xdr:nvSpPr>
      <xdr:spPr>
        <a:xfrm>
          <a:off x="939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207" name="楕円 206"/>
        <xdr:cNvSpPr/>
      </xdr:nvSpPr>
      <xdr:spPr>
        <a:xfrm>
          <a:off x="47752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7455</xdr:rowOff>
    </xdr:from>
    <xdr:ext cx="762000" cy="259045"/>
    <xdr:sp macro="" textlink="">
      <xdr:nvSpPr>
        <xdr:cNvPr id="208" name="扶助費該当値テキスト"/>
        <xdr:cNvSpPr txBox="1"/>
      </xdr:nvSpPr>
      <xdr:spPr>
        <a:xfrm>
          <a:off x="49149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35378</xdr:rowOff>
    </xdr:from>
    <xdr:to>
      <xdr:col>20</xdr:col>
      <xdr:colOff>38100</xdr:colOff>
      <xdr:row>59</xdr:row>
      <xdr:rowOff>136978</xdr:rowOff>
    </xdr:to>
    <xdr:sp macro="" textlink="">
      <xdr:nvSpPr>
        <xdr:cNvPr id="209" name="楕円 208"/>
        <xdr:cNvSpPr/>
      </xdr:nvSpPr>
      <xdr:spPr>
        <a:xfrm>
          <a:off x="3937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121755</xdr:rowOff>
    </xdr:from>
    <xdr:ext cx="736600" cy="259045"/>
    <xdr:sp macro="" textlink="">
      <xdr:nvSpPr>
        <xdr:cNvPr id="210" name="テキスト ボックス 209"/>
        <xdr:cNvSpPr txBox="1"/>
      </xdr:nvSpPr>
      <xdr:spPr>
        <a:xfrm>
          <a:off x="3606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108857</xdr:rowOff>
    </xdr:from>
    <xdr:to>
      <xdr:col>15</xdr:col>
      <xdr:colOff>149225</xdr:colOff>
      <xdr:row>59</xdr:row>
      <xdr:rowOff>39007</xdr:rowOff>
    </xdr:to>
    <xdr:sp macro="" textlink="">
      <xdr:nvSpPr>
        <xdr:cNvPr id="211" name="楕円 210"/>
        <xdr:cNvSpPr/>
      </xdr:nvSpPr>
      <xdr:spPr>
        <a:xfrm>
          <a:off x="3048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23784</xdr:rowOff>
    </xdr:from>
    <xdr:ext cx="762000" cy="259045"/>
    <xdr:sp macro="" textlink="">
      <xdr:nvSpPr>
        <xdr:cNvPr id="212" name="テキスト ボックス 211"/>
        <xdr:cNvSpPr txBox="1"/>
      </xdr:nvSpPr>
      <xdr:spPr>
        <a:xfrm>
          <a:off x="2717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51707</xdr:rowOff>
    </xdr:from>
    <xdr:to>
      <xdr:col>11</xdr:col>
      <xdr:colOff>60325</xdr:colOff>
      <xdr:row>59</xdr:row>
      <xdr:rowOff>153307</xdr:rowOff>
    </xdr:to>
    <xdr:sp macro="" textlink="">
      <xdr:nvSpPr>
        <xdr:cNvPr id="213" name="楕円 212"/>
        <xdr:cNvSpPr/>
      </xdr:nvSpPr>
      <xdr:spPr>
        <a:xfrm>
          <a:off x="2159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138084</xdr:rowOff>
    </xdr:from>
    <xdr:ext cx="762000" cy="259045"/>
    <xdr:sp macro="" textlink="">
      <xdr:nvSpPr>
        <xdr:cNvPr id="214" name="テキスト ボックス 213"/>
        <xdr:cNvSpPr txBox="1"/>
      </xdr:nvSpPr>
      <xdr:spPr>
        <a:xfrm>
          <a:off x="1828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2722</xdr:rowOff>
    </xdr:from>
    <xdr:to>
      <xdr:col>6</xdr:col>
      <xdr:colOff>171450</xdr:colOff>
      <xdr:row>59</xdr:row>
      <xdr:rowOff>104322</xdr:rowOff>
    </xdr:to>
    <xdr:sp macro="" textlink="">
      <xdr:nvSpPr>
        <xdr:cNvPr id="215" name="楕円 214"/>
        <xdr:cNvSpPr/>
      </xdr:nvSpPr>
      <xdr:spPr>
        <a:xfrm>
          <a:off x="1270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89099</xdr:rowOff>
    </xdr:from>
    <xdr:ext cx="762000" cy="259045"/>
    <xdr:sp macro="" textlink="">
      <xdr:nvSpPr>
        <xdr:cNvPr id="216" name="テキスト ボックス 215"/>
        <xdr:cNvSpPr txBox="1"/>
      </xdr:nvSpPr>
      <xdr:spPr>
        <a:xfrm>
          <a:off x="939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経常収支比率は類似団体平均を下回っているものの、前年度より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ポイント上昇した。これは後期高齢者医療特別会計繰出金が増加したことが要因として考えられる。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今後も社会保障費の増加に伴い、後期高齢者医療特別会計繰出金等の増加が見込まれることから、経費の削減、各事業の歳入の適正化を図りながら、財政運営を行うように努める。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58</xdr:row>
      <xdr:rowOff>39915</xdr:rowOff>
    </xdr:to>
    <xdr:cxnSp macro="">
      <xdr:nvCxnSpPr>
        <xdr:cNvPr id="251" name="直線コネクタ 250"/>
        <xdr:cNvCxnSpPr/>
      </xdr:nvCxnSpPr>
      <xdr:spPr>
        <a:xfrm>
          <a:off x="15671800" y="99187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4734</xdr:rowOff>
    </xdr:from>
    <xdr:ext cx="762000" cy="259045"/>
    <xdr:sp macro="" textlink="">
      <xdr:nvSpPr>
        <xdr:cNvPr id="252" name="その他平均値テキスト"/>
        <xdr:cNvSpPr txBox="1"/>
      </xdr:nvSpPr>
      <xdr:spPr>
        <a:xfrm>
          <a:off x="16598900" y="9948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58</xdr:row>
      <xdr:rowOff>72572</xdr:rowOff>
    </xdr:to>
    <xdr:cxnSp macro="">
      <xdr:nvCxnSpPr>
        <xdr:cNvPr id="254" name="直線コネクタ 253"/>
        <xdr:cNvCxnSpPr/>
      </xdr:nvCxnSpPr>
      <xdr:spPr>
        <a:xfrm flipV="1">
          <a:off x="14782800" y="99187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64605</xdr:rowOff>
    </xdr:from>
    <xdr:ext cx="736600" cy="259045"/>
    <xdr:sp macro="" textlink="">
      <xdr:nvSpPr>
        <xdr:cNvPr id="256" name="テキスト ボックス 255"/>
        <xdr:cNvSpPr txBox="1"/>
      </xdr:nvSpPr>
      <xdr:spPr>
        <a:xfrm>
          <a:off x="15290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72572</xdr:rowOff>
    </xdr:from>
    <xdr:to>
      <xdr:col>73</xdr:col>
      <xdr:colOff>180975</xdr:colOff>
      <xdr:row>58</xdr:row>
      <xdr:rowOff>72572</xdr:rowOff>
    </xdr:to>
    <xdr:cxnSp macro="">
      <xdr:nvCxnSpPr>
        <xdr:cNvPr id="257" name="直線コネクタ 256"/>
        <xdr:cNvCxnSpPr/>
      </xdr:nvCxnSpPr>
      <xdr:spPr>
        <a:xfrm>
          <a:off x="13893800" y="10016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58" name="フローチャート: 判断 257"/>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122662</xdr:rowOff>
    </xdr:from>
    <xdr:ext cx="762000" cy="259045"/>
    <xdr:sp macro="" textlink="">
      <xdr:nvSpPr>
        <xdr:cNvPr id="259" name="テキスト ボックス 258"/>
        <xdr:cNvSpPr txBox="1"/>
      </xdr:nvSpPr>
      <xdr:spPr>
        <a:xfrm>
          <a:off x="14401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72572</xdr:rowOff>
    </xdr:from>
    <xdr:to>
      <xdr:col>69</xdr:col>
      <xdr:colOff>92075</xdr:colOff>
      <xdr:row>58</xdr:row>
      <xdr:rowOff>170543</xdr:rowOff>
    </xdr:to>
    <xdr:cxnSp macro="">
      <xdr:nvCxnSpPr>
        <xdr:cNvPr id="260" name="直線コネクタ 259"/>
        <xdr:cNvCxnSpPr/>
      </xdr:nvCxnSpPr>
      <xdr:spPr>
        <a:xfrm flipV="1">
          <a:off x="13004800" y="100166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24493</xdr:rowOff>
    </xdr:from>
    <xdr:to>
      <xdr:col>69</xdr:col>
      <xdr:colOff>142875</xdr:colOff>
      <xdr:row>59</xdr:row>
      <xdr:rowOff>126093</xdr:rowOff>
    </xdr:to>
    <xdr:sp macro="" textlink="">
      <xdr:nvSpPr>
        <xdr:cNvPr id="261" name="フローチャート: 判断 260"/>
        <xdr:cNvSpPr/>
      </xdr:nvSpPr>
      <xdr:spPr>
        <a:xfrm>
          <a:off x="13843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110870</xdr:rowOff>
    </xdr:from>
    <xdr:ext cx="762000" cy="259045"/>
    <xdr:sp macro="" textlink="">
      <xdr:nvSpPr>
        <xdr:cNvPr id="262" name="テキスト ボックス 261"/>
        <xdr:cNvSpPr txBox="1"/>
      </xdr:nvSpPr>
      <xdr:spPr>
        <a:xfrm>
          <a:off x="13512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3" name="フローチャート: 判断 262"/>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64" name="テキスト ボックス 263"/>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160565</xdr:rowOff>
    </xdr:from>
    <xdr:to>
      <xdr:col>82</xdr:col>
      <xdr:colOff>158750</xdr:colOff>
      <xdr:row>58</xdr:row>
      <xdr:rowOff>90715</xdr:rowOff>
    </xdr:to>
    <xdr:sp macro="" textlink="">
      <xdr:nvSpPr>
        <xdr:cNvPr id="270" name="楕円 269"/>
        <xdr:cNvSpPr/>
      </xdr:nvSpPr>
      <xdr:spPr>
        <a:xfrm>
          <a:off x="164592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5642</xdr:rowOff>
    </xdr:from>
    <xdr:ext cx="762000" cy="259045"/>
    <xdr:sp macro="" textlink="">
      <xdr:nvSpPr>
        <xdr:cNvPr id="271" name="その他該当値テキスト"/>
        <xdr:cNvSpPr txBox="1"/>
      </xdr:nvSpPr>
      <xdr:spPr>
        <a:xfrm>
          <a:off x="165989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72" name="楕円 271"/>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73" name="テキスト ボックス 272"/>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21772</xdr:rowOff>
    </xdr:from>
    <xdr:to>
      <xdr:col>74</xdr:col>
      <xdr:colOff>31750</xdr:colOff>
      <xdr:row>58</xdr:row>
      <xdr:rowOff>123372</xdr:rowOff>
    </xdr:to>
    <xdr:sp macro="" textlink="">
      <xdr:nvSpPr>
        <xdr:cNvPr id="274" name="楕円 273"/>
        <xdr:cNvSpPr/>
      </xdr:nvSpPr>
      <xdr:spPr>
        <a:xfrm>
          <a:off x="14732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108149</xdr:rowOff>
    </xdr:from>
    <xdr:ext cx="762000" cy="259045"/>
    <xdr:sp macro="" textlink="">
      <xdr:nvSpPr>
        <xdr:cNvPr id="275" name="テキスト ボックス 274"/>
        <xdr:cNvSpPr txBox="1"/>
      </xdr:nvSpPr>
      <xdr:spPr>
        <a:xfrm>
          <a:off x="14401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21772</xdr:rowOff>
    </xdr:from>
    <xdr:to>
      <xdr:col>69</xdr:col>
      <xdr:colOff>142875</xdr:colOff>
      <xdr:row>58</xdr:row>
      <xdr:rowOff>123372</xdr:rowOff>
    </xdr:to>
    <xdr:sp macro="" textlink="">
      <xdr:nvSpPr>
        <xdr:cNvPr id="276" name="楕円 275"/>
        <xdr:cNvSpPr/>
      </xdr:nvSpPr>
      <xdr:spPr>
        <a:xfrm>
          <a:off x="13843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133549</xdr:rowOff>
    </xdr:from>
    <xdr:ext cx="762000" cy="259045"/>
    <xdr:sp macro="" textlink="">
      <xdr:nvSpPr>
        <xdr:cNvPr id="277" name="テキスト ボックス 276"/>
        <xdr:cNvSpPr txBox="1"/>
      </xdr:nvSpPr>
      <xdr:spPr>
        <a:xfrm>
          <a:off x="13512800" y="973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119743</xdr:rowOff>
    </xdr:from>
    <xdr:to>
      <xdr:col>65</xdr:col>
      <xdr:colOff>53975</xdr:colOff>
      <xdr:row>59</xdr:row>
      <xdr:rowOff>49893</xdr:rowOff>
    </xdr:to>
    <xdr:sp macro="" textlink="">
      <xdr:nvSpPr>
        <xdr:cNvPr id="278" name="楕円 277"/>
        <xdr:cNvSpPr/>
      </xdr:nvSpPr>
      <xdr:spPr>
        <a:xfrm>
          <a:off x="12954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60070</xdr:rowOff>
    </xdr:from>
    <xdr:ext cx="762000" cy="259045"/>
    <xdr:sp macro="" textlink="">
      <xdr:nvSpPr>
        <xdr:cNvPr id="279" name="テキスト ボックス 278"/>
        <xdr:cNvSpPr txBox="1"/>
      </xdr:nvSpPr>
      <xdr:spPr>
        <a:xfrm>
          <a:off x="12623800" y="983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に係る経常収支比率は全国平均や類似団体平均を上回っており、一部事務組合に対する負担金が類似団体より大きいことが要因として考えられる。経常一般財源等が増加したものの、海部地区環境事務組合への負担金や、下水道事業会計、病院事業会計への繰出金が増加したことにより、前年度より</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ポイント上昇した。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今後は、公営企業や一部事務組合への支出金の抑制を図ることにより経費の削減に努める。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163576</xdr:rowOff>
    </xdr:from>
    <xdr:to>
      <xdr:col>82</xdr:col>
      <xdr:colOff>107950</xdr:colOff>
      <xdr:row>37</xdr:row>
      <xdr:rowOff>33274</xdr:rowOff>
    </xdr:to>
    <xdr:cxnSp macro="">
      <xdr:nvCxnSpPr>
        <xdr:cNvPr id="309" name="直線コネクタ 308"/>
        <xdr:cNvCxnSpPr/>
      </xdr:nvCxnSpPr>
      <xdr:spPr>
        <a:xfrm>
          <a:off x="15671800" y="63357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163576</xdr:rowOff>
    </xdr:from>
    <xdr:to>
      <xdr:col>78</xdr:col>
      <xdr:colOff>69850</xdr:colOff>
      <xdr:row>37</xdr:row>
      <xdr:rowOff>5842</xdr:rowOff>
    </xdr:to>
    <xdr:cxnSp macro="">
      <xdr:nvCxnSpPr>
        <xdr:cNvPr id="312" name="直線コネクタ 311"/>
        <xdr:cNvCxnSpPr/>
      </xdr:nvCxnSpPr>
      <xdr:spPr>
        <a:xfrm flipV="1">
          <a:off x="14782800" y="6335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14" name="テキスト ボックス 313"/>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163576</xdr:rowOff>
    </xdr:from>
    <xdr:to>
      <xdr:col>73</xdr:col>
      <xdr:colOff>180975</xdr:colOff>
      <xdr:row>37</xdr:row>
      <xdr:rowOff>5842</xdr:rowOff>
    </xdr:to>
    <xdr:cxnSp macro="">
      <xdr:nvCxnSpPr>
        <xdr:cNvPr id="315" name="直線コネクタ 314"/>
        <xdr:cNvCxnSpPr/>
      </xdr:nvCxnSpPr>
      <xdr:spPr>
        <a:xfrm>
          <a:off x="13893800" y="6335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6" name="フローチャート: 判断 315"/>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48531</xdr:rowOff>
    </xdr:from>
    <xdr:ext cx="762000" cy="259045"/>
    <xdr:sp macro="" textlink="">
      <xdr:nvSpPr>
        <xdr:cNvPr id="317" name="テキスト ボックス 316"/>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163576</xdr:rowOff>
    </xdr:from>
    <xdr:to>
      <xdr:col>69</xdr:col>
      <xdr:colOff>92075</xdr:colOff>
      <xdr:row>37</xdr:row>
      <xdr:rowOff>1270</xdr:rowOff>
    </xdr:to>
    <xdr:cxnSp macro="">
      <xdr:nvCxnSpPr>
        <xdr:cNvPr id="318" name="直線コネクタ 317"/>
        <xdr:cNvCxnSpPr/>
      </xdr:nvCxnSpPr>
      <xdr:spPr>
        <a:xfrm flipV="1">
          <a:off x="13004800" y="63357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9" name="フローチャート: 判断 318"/>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0" name="テキスト ボックス 319"/>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2" name="テキスト ボックス 321"/>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28" name="楕円 327"/>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126001</xdr:rowOff>
    </xdr:from>
    <xdr:ext cx="762000" cy="259045"/>
    <xdr:sp macro="" textlink="">
      <xdr:nvSpPr>
        <xdr:cNvPr id="329" name="補助費等該当値テキスト"/>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112776</xdr:rowOff>
    </xdr:from>
    <xdr:to>
      <xdr:col>78</xdr:col>
      <xdr:colOff>120650</xdr:colOff>
      <xdr:row>37</xdr:row>
      <xdr:rowOff>42926</xdr:rowOff>
    </xdr:to>
    <xdr:sp macro="" textlink="">
      <xdr:nvSpPr>
        <xdr:cNvPr id="330" name="楕円 329"/>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31" name="テキスト ボックス 330"/>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126492</xdr:rowOff>
    </xdr:from>
    <xdr:to>
      <xdr:col>74</xdr:col>
      <xdr:colOff>31750</xdr:colOff>
      <xdr:row>37</xdr:row>
      <xdr:rowOff>56642</xdr:rowOff>
    </xdr:to>
    <xdr:sp macro="" textlink="">
      <xdr:nvSpPr>
        <xdr:cNvPr id="332" name="楕円 331"/>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33" name="テキスト ボックス 332"/>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112776</xdr:rowOff>
    </xdr:from>
    <xdr:to>
      <xdr:col>69</xdr:col>
      <xdr:colOff>142875</xdr:colOff>
      <xdr:row>37</xdr:row>
      <xdr:rowOff>42926</xdr:rowOff>
    </xdr:to>
    <xdr:sp macro="" textlink="">
      <xdr:nvSpPr>
        <xdr:cNvPr id="334" name="楕円 333"/>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35" name="テキスト ボックス 334"/>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36" name="楕円 335"/>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37" name="テキスト ボックス 336"/>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の抑制により、公債費に係る経常収支比率は類似団体平均を毎年度下回っている。しかし、今後は新学校給食センター整備事業や新庁舎整備事業等の大型事業の財源として借り入れた地方債に係る元金償還が始まることや、施設の老朽化に対応するための市債の借入れにより、元金償還が増加する見込みであるため、計画的な地方債の発行を行うことで、後年度負担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40132</xdr:rowOff>
    </xdr:from>
    <xdr:to>
      <xdr:col>24</xdr:col>
      <xdr:colOff>25400</xdr:colOff>
      <xdr:row>76</xdr:row>
      <xdr:rowOff>44704</xdr:rowOff>
    </xdr:to>
    <xdr:cxnSp macro="">
      <xdr:nvCxnSpPr>
        <xdr:cNvPr id="367" name="直線コネクタ 366"/>
        <xdr:cNvCxnSpPr/>
      </xdr:nvCxnSpPr>
      <xdr:spPr>
        <a:xfrm>
          <a:off x="3987800" y="130703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8"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40132</xdr:rowOff>
    </xdr:from>
    <xdr:to>
      <xdr:col>19</xdr:col>
      <xdr:colOff>187325</xdr:colOff>
      <xdr:row>76</xdr:row>
      <xdr:rowOff>62992</xdr:rowOff>
    </xdr:to>
    <xdr:cxnSp macro="">
      <xdr:nvCxnSpPr>
        <xdr:cNvPr id="370" name="直線コネクタ 369"/>
        <xdr:cNvCxnSpPr/>
      </xdr:nvCxnSpPr>
      <xdr:spPr>
        <a:xfrm flipV="1">
          <a:off x="3098800" y="130703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2" name="テキスト ボックス 371"/>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62992</xdr:rowOff>
    </xdr:from>
    <xdr:to>
      <xdr:col>15</xdr:col>
      <xdr:colOff>98425</xdr:colOff>
      <xdr:row>76</xdr:row>
      <xdr:rowOff>67563</xdr:rowOff>
    </xdr:to>
    <xdr:cxnSp macro="">
      <xdr:nvCxnSpPr>
        <xdr:cNvPr id="373" name="直線コネクタ 372"/>
        <xdr:cNvCxnSpPr/>
      </xdr:nvCxnSpPr>
      <xdr:spPr>
        <a:xfrm flipV="1">
          <a:off x="2209800" y="130931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5" name="テキスト ボックス 374"/>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67563</xdr:rowOff>
    </xdr:from>
    <xdr:to>
      <xdr:col>11</xdr:col>
      <xdr:colOff>9525</xdr:colOff>
      <xdr:row>76</xdr:row>
      <xdr:rowOff>85852</xdr:rowOff>
    </xdr:to>
    <xdr:cxnSp macro="">
      <xdr:nvCxnSpPr>
        <xdr:cNvPr id="376" name="直線コネクタ 375"/>
        <xdr:cNvCxnSpPr/>
      </xdr:nvCxnSpPr>
      <xdr:spPr>
        <a:xfrm flipV="1">
          <a:off x="1320800" y="130977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7" name="フローチャート: 判断 376"/>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8" name="テキスト ボックス 377"/>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9" name="フローチャート: 判断 378"/>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80" name="テキスト ボックス 379"/>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165354</xdr:rowOff>
    </xdr:from>
    <xdr:to>
      <xdr:col>24</xdr:col>
      <xdr:colOff>76200</xdr:colOff>
      <xdr:row>76</xdr:row>
      <xdr:rowOff>95504</xdr:rowOff>
    </xdr:to>
    <xdr:sp macro="" textlink="">
      <xdr:nvSpPr>
        <xdr:cNvPr id="386" name="楕円 385"/>
        <xdr:cNvSpPr/>
      </xdr:nvSpPr>
      <xdr:spPr>
        <a:xfrm>
          <a:off x="4775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10431</xdr:rowOff>
    </xdr:from>
    <xdr:ext cx="762000" cy="259045"/>
    <xdr:sp macro="" textlink="">
      <xdr:nvSpPr>
        <xdr:cNvPr id="387" name="公債費該当値テキスト"/>
        <xdr:cNvSpPr txBox="1"/>
      </xdr:nvSpPr>
      <xdr:spPr>
        <a:xfrm>
          <a:off x="4914900" y="128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160782</xdr:rowOff>
    </xdr:from>
    <xdr:to>
      <xdr:col>20</xdr:col>
      <xdr:colOff>38100</xdr:colOff>
      <xdr:row>76</xdr:row>
      <xdr:rowOff>90932</xdr:rowOff>
    </xdr:to>
    <xdr:sp macro="" textlink="">
      <xdr:nvSpPr>
        <xdr:cNvPr id="388" name="楕円 387"/>
        <xdr:cNvSpPr/>
      </xdr:nvSpPr>
      <xdr:spPr>
        <a:xfrm>
          <a:off x="3937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101109</xdr:rowOff>
    </xdr:from>
    <xdr:ext cx="736600" cy="259045"/>
    <xdr:sp macro="" textlink="">
      <xdr:nvSpPr>
        <xdr:cNvPr id="389" name="テキスト ボックス 388"/>
        <xdr:cNvSpPr txBox="1"/>
      </xdr:nvSpPr>
      <xdr:spPr>
        <a:xfrm>
          <a:off x="3606800" y="1278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xdr:rowOff>
    </xdr:from>
    <xdr:to>
      <xdr:col>15</xdr:col>
      <xdr:colOff>149225</xdr:colOff>
      <xdr:row>76</xdr:row>
      <xdr:rowOff>113792</xdr:rowOff>
    </xdr:to>
    <xdr:sp macro="" textlink="">
      <xdr:nvSpPr>
        <xdr:cNvPr id="390" name="楕円 389"/>
        <xdr:cNvSpPr/>
      </xdr:nvSpPr>
      <xdr:spPr>
        <a:xfrm>
          <a:off x="3048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123969</xdr:rowOff>
    </xdr:from>
    <xdr:ext cx="762000" cy="259045"/>
    <xdr:sp macro="" textlink="">
      <xdr:nvSpPr>
        <xdr:cNvPr id="391" name="テキスト ボックス 390"/>
        <xdr:cNvSpPr txBox="1"/>
      </xdr:nvSpPr>
      <xdr:spPr>
        <a:xfrm>
          <a:off x="2717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xdr:rowOff>
    </xdr:from>
    <xdr:to>
      <xdr:col>11</xdr:col>
      <xdr:colOff>60325</xdr:colOff>
      <xdr:row>76</xdr:row>
      <xdr:rowOff>118363</xdr:rowOff>
    </xdr:to>
    <xdr:sp macro="" textlink="">
      <xdr:nvSpPr>
        <xdr:cNvPr id="392" name="楕円 391"/>
        <xdr:cNvSpPr/>
      </xdr:nvSpPr>
      <xdr:spPr>
        <a:xfrm>
          <a:off x="2159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128541</xdr:rowOff>
    </xdr:from>
    <xdr:ext cx="762000" cy="259045"/>
    <xdr:sp macro="" textlink="">
      <xdr:nvSpPr>
        <xdr:cNvPr id="393" name="テキスト ボックス 392"/>
        <xdr:cNvSpPr txBox="1"/>
      </xdr:nvSpPr>
      <xdr:spPr>
        <a:xfrm>
          <a:off x="1828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35052</xdr:rowOff>
    </xdr:from>
    <xdr:to>
      <xdr:col>6</xdr:col>
      <xdr:colOff>171450</xdr:colOff>
      <xdr:row>76</xdr:row>
      <xdr:rowOff>136652</xdr:rowOff>
    </xdr:to>
    <xdr:sp macro="" textlink="">
      <xdr:nvSpPr>
        <xdr:cNvPr id="394" name="楕円 393"/>
        <xdr:cNvSpPr/>
      </xdr:nvSpPr>
      <xdr:spPr>
        <a:xfrm>
          <a:off x="1270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146829</xdr:rowOff>
    </xdr:from>
    <xdr:ext cx="762000" cy="259045"/>
    <xdr:sp macro="" textlink="">
      <xdr:nvSpPr>
        <xdr:cNvPr id="395" name="テキスト ボックス 394"/>
        <xdr:cNvSpPr txBox="1"/>
      </xdr:nvSpPr>
      <xdr:spPr>
        <a:xfrm>
          <a:off x="939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物件費、補助費等が類似団体平均より高いため、当該数値の類似団体平均を上回る要因となっている。引き続き事務事業の見直し等の行財政改革の取組を通じて、更なる経常的経費、義務的経費の削減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152146</xdr:rowOff>
    </xdr:from>
    <xdr:to>
      <xdr:col>82</xdr:col>
      <xdr:colOff>107950</xdr:colOff>
      <xdr:row>78</xdr:row>
      <xdr:rowOff>90424</xdr:rowOff>
    </xdr:to>
    <xdr:cxnSp macro="">
      <xdr:nvCxnSpPr>
        <xdr:cNvPr id="426" name="直線コネクタ 425"/>
        <xdr:cNvCxnSpPr/>
      </xdr:nvCxnSpPr>
      <xdr:spPr>
        <a:xfrm>
          <a:off x="15671800" y="1335379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152146</xdr:rowOff>
    </xdr:from>
    <xdr:to>
      <xdr:col>78</xdr:col>
      <xdr:colOff>69850</xdr:colOff>
      <xdr:row>78</xdr:row>
      <xdr:rowOff>104139</xdr:rowOff>
    </xdr:to>
    <xdr:cxnSp macro="">
      <xdr:nvCxnSpPr>
        <xdr:cNvPr id="429" name="直線コネクタ 428"/>
        <xdr:cNvCxnSpPr/>
      </xdr:nvCxnSpPr>
      <xdr:spPr>
        <a:xfrm flipV="1">
          <a:off x="14782800" y="13353796"/>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31" name="テキスト ボックス 430"/>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104139</xdr:rowOff>
    </xdr:from>
    <xdr:to>
      <xdr:col>73</xdr:col>
      <xdr:colOff>180975</xdr:colOff>
      <xdr:row>78</xdr:row>
      <xdr:rowOff>108713</xdr:rowOff>
    </xdr:to>
    <xdr:cxnSp macro="">
      <xdr:nvCxnSpPr>
        <xdr:cNvPr id="432" name="直線コネクタ 431"/>
        <xdr:cNvCxnSpPr/>
      </xdr:nvCxnSpPr>
      <xdr:spPr>
        <a:xfrm flipV="1">
          <a:off x="13893800" y="134772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3" name="フローチャート: 判断 432"/>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4" name="テキスト ボックス 433"/>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81280</xdr:rowOff>
    </xdr:from>
    <xdr:to>
      <xdr:col>69</xdr:col>
      <xdr:colOff>92075</xdr:colOff>
      <xdr:row>78</xdr:row>
      <xdr:rowOff>108713</xdr:rowOff>
    </xdr:to>
    <xdr:cxnSp macro="">
      <xdr:nvCxnSpPr>
        <xdr:cNvPr id="435" name="直線コネクタ 434"/>
        <xdr:cNvCxnSpPr/>
      </xdr:nvCxnSpPr>
      <xdr:spPr>
        <a:xfrm>
          <a:off x="13004800" y="134543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6" name="フローチャート: 判断 435"/>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37" name="テキスト ボックス 436"/>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8" name="フローチャート: 判断 437"/>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39" name="テキスト ボックス 438"/>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39624</xdr:rowOff>
    </xdr:from>
    <xdr:to>
      <xdr:col>82</xdr:col>
      <xdr:colOff>158750</xdr:colOff>
      <xdr:row>78</xdr:row>
      <xdr:rowOff>141224</xdr:rowOff>
    </xdr:to>
    <xdr:sp macro="" textlink="">
      <xdr:nvSpPr>
        <xdr:cNvPr id="445" name="楕円 444"/>
        <xdr:cNvSpPr/>
      </xdr:nvSpPr>
      <xdr:spPr>
        <a:xfrm>
          <a:off x="164592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11701</xdr:rowOff>
    </xdr:from>
    <xdr:ext cx="762000" cy="259045"/>
    <xdr:sp macro="" textlink="">
      <xdr:nvSpPr>
        <xdr:cNvPr id="446" name="公債費以外該当値テキスト"/>
        <xdr:cNvSpPr txBox="1"/>
      </xdr:nvSpPr>
      <xdr:spPr>
        <a:xfrm>
          <a:off x="165989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101346</xdr:rowOff>
    </xdr:from>
    <xdr:to>
      <xdr:col>78</xdr:col>
      <xdr:colOff>120650</xdr:colOff>
      <xdr:row>78</xdr:row>
      <xdr:rowOff>31496</xdr:rowOff>
    </xdr:to>
    <xdr:sp macro="" textlink="">
      <xdr:nvSpPr>
        <xdr:cNvPr id="447" name="楕円 446"/>
        <xdr:cNvSpPr/>
      </xdr:nvSpPr>
      <xdr:spPr>
        <a:xfrm>
          <a:off x="15621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16273</xdr:rowOff>
    </xdr:from>
    <xdr:ext cx="736600" cy="259045"/>
    <xdr:sp macro="" textlink="">
      <xdr:nvSpPr>
        <xdr:cNvPr id="448" name="テキスト ボックス 447"/>
        <xdr:cNvSpPr txBox="1"/>
      </xdr:nvSpPr>
      <xdr:spPr>
        <a:xfrm>
          <a:off x="15290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53339</xdr:rowOff>
    </xdr:from>
    <xdr:to>
      <xdr:col>74</xdr:col>
      <xdr:colOff>31750</xdr:colOff>
      <xdr:row>78</xdr:row>
      <xdr:rowOff>154939</xdr:rowOff>
    </xdr:to>
    <xdr:sp macro="" textlink="">
      <xdr:nvSpPr>
        <xdr:cNvPr id="449" name="楕円 448"/>
        <xdr:cNvSpPr/>
      </xdr:nvSpPr>
      <xdr:spPr>
        <a:xfrm>
          <a:off x="14732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139716</xdr:rowOff>
    </xdr:from>
    <xdr:ext cx="762000" cy="259045"/>
    <xdr:sp macro="" textlink="">
      <xdr:nvSpPr>
        <xdr:cNvPr id="450" name="テキスト ボックス 449"/>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57913</xdr:rowOff>
    </xdr:from>
    <xdr:to>
      <xdr:col>69</xdr:col>
      <xdr:colOff>142875</xdr:colOff>
      <xdr:row>78</xdr:row>
      <xdr:rowOff>159513</xdr:rowOff>
    </xdr:to>
    <xdr:sp macro="" textlink="">
      <xdr:nvSpPr>
        <xdr:cNvPr id="451" name="楕円 450"/>
        <xdr:cNvSpPr/>
      </xdr:nvSpPr>
      <xdr:spPr>
        <a:xfrm>
          <a:off x="13843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144290</xdr:rowOff>
    </xdr:from>
    <xdr:ext cx="762000" cy="259045"/>
    <xdr:sp macro="" textlink="">
      <xdr:nvSpPr>
        <xdr:cNvPr id="452" name="テキスト ボックス 451"/>
        <xdr:cNvSpPr txBox="1"/>
      </xdr:nvSpPr>
      <xdr:spPr>
        <a:xfrm>
          <a:off x="13512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53" name="楕円 452"/>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116857</xdr:rowOff>
    </xdr:from>
    <xdr:ext cx="762000" cy="259045"/>
    <xdr:sp macro="" textlink="">
      <xdr:nvSpPr>
        <xdr:cNvPr id="454" name="テキスト ボックス 453"/>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97796</xdr:rowOff>
    </xdr:from>
    <xdr:to>
      <xdr:col>29</xdr:col>
      <xdr:colOff>127000</xdr:colOff>
      <xdr:row>17</xdr:row>
      <xdr:rowOff>111436</xdr:rowOff>
    </xdr:to>
    <xdr:cxnSp macro="">
      <xdr:nvCxnSpPr>
        <xdr:cNvPr id="50" name="直線コネクタ 49"/>
        <xdr:cNvCxnSpPr/>
      </xdr:nvCxnSpPr>
      <xdr:spPr bwMode="auto">
        <a:xfrm>
          <a:off x="5003800" y="3060071"/>
          <a:ext cx="647700" cy="13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144657</xdr:rowOff>
    </xdr:from>
    <xdr:ext cx="762000" cy="259045"/>
    <xdr:sp macro="" textlink="">
      <xdr:nvSpPr>
        <xdr:cNvPr id="51" name="人口1人当たり決算額の推移平均値テキスト130"/>
        <xdr:cNvSpPr txBox="1"/>
      </xdr:nvSpPr>
      <xdr:spPr>
        <a:xfrm>
          <a:off x="5740400" y="2592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97796</xdr:rowOff>
    </xdr:from>
    <xdr:to>
      <xdr:col>26</xdr:col>
      <xdr:colOff>50800</xdr:colOff>
      <xdr:row>17</xdr:row>
      <xdr:rowOff>104731</xdr:rowOff>
    </xdr:to>
    <xdr:cxnSp macro="">
      <xdr:nvCxnSpPr>
        <xdr:cNvPr id="53" name="直線コネクタ 52"/>
        <xdr:cNvCxnSpPr/>
      </xdr:nvCxnSpPr>
      <xdr:spPr bwMode="auto">
        <a:xfrm flipV="1">
          <a:off x="4305300" y="3060071"/>
          <a:ext cx="698500" cy="6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83107</xdr:rowOff>
    </xdr:from>
    <xdr:ext cx="736600" cy="259045"/>
    <xdr:sp macro="" textlink="">
      <xdr:nvSpPr>
        <xdr:cNvPr id="55" name="テキスト ボックス 54"/>
        <xdr:cNvSpPr txBox="1"/>
      </xdr:nvSpPr>
      <xdr:spPr>
        <a:xfrm>
          <a:off x="4622800" y="2531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104731</xdr:rowOff>
    </xdr:from>
    <xdr:to>
      <xdr:col>22</xdr:col>
      <xdr:colOff>114300</xdr:colOff>
      <xdr:row>17</xdr:row>
      <xdr:rowOff>158947</xdr:rowOff>
    </xdr:to>
    <xdr:cxnSp macro="">
      <xdr:nvCxnSpPr>
        <xdr:cNvPr id="56" name="直線コネクタ 55"/>
        <xdr:cNvCxnSpPr/>
      </xdr:nvCxnSpPr>
      <xdr:spPr bwMode="auto">
        <a:xfrm flipV="1">
          <a:off x="3606800" y="3067006"/>
          <a:ext cx="698500" cy="54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170955</xdr:rowOff>
    </xdr:from>
    <xdr:to>
      <xdr:col>22</xdr:col>
      <xdr:colOff>165100</xdr:colOff>
      <xdr:row>16</xdr:row>
      <xdr:rowOff>101105</xdr:rowOff>
    </xdr:to>
    <xdr:sp macro="" textlink="">
      <xdr:nvSpPr>
        <xdr:cNvPr id="57" name="フローチャート: 判断 56"/>
        <xdr:cNvSpPr/>
      </xdr:nvSpPr>
      <xdr:spPr bwMode="auto">
        <a:xfrm>
          <a:off x="42545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111282</xdr:rowOff>
    </xdr:from>
    <xdr:ext cx="762000" cy="259045"/>
    <xdr:sp macro="" textlink="">
      <xdr:nvSpPr>
        <xdr:cNvPr id="58" name="テキスト ボックス 57"/>
        <xdr:cNvSpPr txBox="1"/>
      </xdr:nvSpPr>
      <xdr:spPr>
        <a:xfrm>
          <a:off x="3924300" y="255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158947</xdr:rowOff>
    </xdr:from>
    <xdr:to>
      <xdr:col>18</xdr:col>
      <xdr:colOff>177800</xdr:colOff>
      <xdr:row>18</xdr:row>
      <xdr:rowOff>79089</xdr:rowOff>
    </xdr:to>
    <xdr:cxnSp macro="">
      <xdr:nvCxnSpPr>
        <xdr:cNvPr id="59" name="直線コネクタ 58"/>
        <xdr:cNvCxnSpPr/>
      </xdr:nvCxnSpPr>
      <xdr:spPr bwMode="auto">
        <a:xfrm flipV="1">
          <a:off x="2908300" y="3121222"/>
          <a:ext cx="698500" cy="91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30918</xdr:rowOff>
    </xdr:from>
    <xdr:to>
      <xdr:col>19</xdr:col>
      <xdr:colOff>38100</xdr:colOff>
      <xdr:row>16</xdr:row>
      <xdr:rowOff>132518</xdr:rowOff>
    </xdr:to>
    <xdr:sp macro="" textlink="">
      <xdr:nvSpPr>
        <xdr:cNvPr id="60" name="フローチャート: 判断 59"/>
        <xdr:cNvSpPr/>
      </xdr:nvSpPr>
      <xdr:spPr bwMode="auto">
        <a:xfrm>
          <a:off x="35560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142695</xdr:rowOff>
    </xdr:from>
    <xdr:ext cx="762000" cy="259045"/>
    <xdr:sp macro="" textlink="">
      <xdr:nvSpPr>
        <xdr:cNvPr id="61" name="テキスト ボックス 60"/>
        <xdr:cNvSpPr txBox="1"/>
      </xdr:nvSpPr>
      <xdr:spPr>
        <a:xfrm>
          <a:off x="32258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54731</xdr:rowOff>
    </xdr:from>
    <xdr:to>
      <xdr:col>15</xdr:col>
      <xdr:colOff>101600</xdr:colOff>
      <xdr:row>16</xdr:row>
      <xdr:rowOff>156331</xdr:rowOff>
    </xdr:to>
    <xdr:sp macro="" textlink="">
      <xdr:nvSpPr>
        <xdr:cNvPr id="62" name="フローチャート: 判断 61"/>
        <xdr:cNvSpPr/>
      </xdr:nvSpPr>
      <xdr:spPr bwMode="auto">
        <a:xfrm>
          <a:off x="28575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166508</xdr:rowOff>
    </xdr:from>
    <xdr:ext cx="762000" cy="259045"/>
    <xdr:sp macro="" textlink="">
      <xdr:nvSpPr>
        <xdr:cNvPr id="63" name="テキスト ボックス 62"/>
        <xdr:cNvSpPr txBox="1"/>
      </xdr:nvSpPr>
      <xdr:spPr>
        <a:xfrm>
          <a:off x="25273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60636</xdr:rowOff>
    </xdr:from>
    <xdr:to>
      <xdr:col>29</xdr:col>
      <xdr:colOff>177800</xdr:colOff>
      <xdr:row>17</xdr:row>
      <xdr:rowOff>162236</xdr:rowOff>
    </xdr:to>
    <xdr:sp macro="" textlink="">
      <xdr:nvSpPr>
        <xdr:cNvPr id="69" name="楕円 68"/>
        <xdr:cNvSpPr/>
      </xdr:nvSpPr>
      <xdr:spPr bwMode="auto">
        <a:xfrm>
          <a:off x="5600700" y="3022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32713</xdr:rowOff>
    </xdr:from>
    <xdr:ext cx="762000" cy="259045"/>
    <xdr:sp macro="" textlink="">
      <xdr:nvSpPr>
        <xdr:cNvPr id="70" name="人口1人当たり決算額の推移該当値テキスト130"/>
        <xdr:cNvSpPr txBox="1"/>
      </xdr:nvSpPr>
      <xdr:spPr>
        <a:xfrm>
          <a:off x="5740400" y="299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46996</xdr:rowOff>
    </xdr:from>
    <xdr:to>
      <xdr:col>26</xdr:col>
      <xdr:colOff>101600</xdr:colOff>
      <xdr:row>17</xdr:row>
      <xdr:rowOff>148596</xdr:rowOff>
    </xdr:to>
    <xdr:sp macro="" textlink="">
      <xdr:nvSpPr>
        <xdr:cNvPr id="71" name="楕円 70"/>
        <xdr:cNvSpPr/>
      </xdr:nvSpPr>
      <xdr:spPr bwMode="auto">
        <a:xfrm>
          <a:off x="4953000" y="3009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133373</xdr:rowOff>
    </xdr:from>
    <xdr:ext cx="736600" cy="259045"/>
    <xdr:sp macro="" textlink="">
      <xdr:nvSpPr>
        <xdr:cNvPr id="72" name="テキスト ボックス 71"/>
        <xdr:cNvSpPr txBox="1"/>
      </xdr:nvSpPr>
      <xdr:spPr>
        <a:xfrm>
          <a:off x="4622800" y="309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53931</xdr:rowOff>
    </xdr:from>
    <xdr:to>
      <xdr:col>22</xdr:col>
      <xdr:colOff>165100</xdr:colOff>
      <xdr:row>17</xdr:row>
      <xdr:rowOff>155531</xdr:rowOff>
    </xdr:to>
    <xdr:sp macro="" textlink="">
      <xdr:nvSpPr>
        <xdr:cNvPr id="73" name="楕円 72"/>
        <xdr:cNvSpPr/>
      </xdr:nvSpPr>
      <xdr:spPr bwMode="auto">
        <a:xfrm>
          <a:off x="4254500" y="3016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140308</xdr:rowOff>
    </xdr:from>
    <xdr:ext cx="762000" cy="259045"/>
    <xdr:sp macro="" textlink="">
      <xdr:nvSpPr>
        <xdr:cNvPr id="74" name="テキスト ボックス 73"/>
        <xdr:cNvSpPr txBox="1"/>
      </xdr:nvSpPr>
      <xdr:spPr>
        <a:xfrm>
          <a:off x="3924300" y="3102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108147</xdr:rowOff>
    </xdr:from>
    <xdr:to>
      <xdr:col>19</xdr:col>
      <xdr:colOff>38100</xdr:colOff>
      <xdr:row>18</xdr:row>
      <xdr:rowOff>38297</xdr:rowOff>
    </xdr:to>
    <xdr:sp macro="" textlink="">
      <xdr:nvSpPr>
        <xdr:cNvPr id="75" name="楕円 74"/>
        <xdr:cNvSpPr/>
      </xdr:nvSpPr>
      <xdr:spPr bwMode="auto">
        <a:xfrm>
          <a:off x="3556000" y="3070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23074</xdr:rowOff>
    </xdr:from>
    <xdr:ext cx="762000" cy="259045"/>
    <xdr:sp macro="" textlink="">
      <xdr:nvSpPr>
        <xdr:cNvPr id="76" name="テキスト ボックス 75"/>
        <xdr:cNvSpPr txBox="1"/>
      </xdr:nvSpPr>
      <xdr:spPr>
        <a:xfrm>
          <a:off x="3225800" y="31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28289</xdr:rowOff>
    </xdr:from>
    <xdr:to>
      <xdr:col>15</xdr:col>
      <xdr:colOff>101600</xdr:colOff>
      <xdr:row>18</xdr:row>
      <xdr:rowOff>129889</xdr:rowOff>
    </xdr:to>
    <xdr:sp macro="" textlink="">
      <xdr:nvSpPr>
        <xdr:cNvPr id="77" name="楕円 76"/>
        <xdr:cNvSpPr/>
      </xdr:nvSpPr>
      <xdr:spPr bwMode="auto">
        <a:xfrm>
          <a:off x="2857500" y="3162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114666</xdr:rowOff>
    </xdr:from>
    <xdr:ext cx="762000" cy="259045"/>
    <xdr:sp macro="" textlink="">
      <xdr:nvSpPr>
        <xdr:cNvPr id="78" name="テキスト ボックス 77"/>
        <xdr:cNvSpPr txBox="1"/>
      </xdr:nvSpPr>
      <xdr:spPr>
        <a:xfrm>
          <a:off x="2527300" y="324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75184</xdr:rowOff>
    </xdr:from>
    <xdr:to>
      <xdr:col>29</xdr:col>
      <xdr:colOff>127000</xdr:colOff>
      <xdr:row>36</xdr:row>
      <xdr:rowOff>125209</xdr:rowOff>
    </xdr:to>
    <xdr:cxnSp macro="">
      <xdr:nvCxnSpPr>
        <xdr:cNvPr id="112" name="直線コネクタ 111"/>
        <xdr:cNvCxnSpPr/>
      </xdr:nvCxnSpPr>
      <xdr:spPr bwMode="auto">
        <a:xfrm>
          <a:off x="5003800" y="7028434"/>
          <a:ext cx="647700" cy="50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158526</xdr:rowOff>
    </xdr:from>
    <xdr:ext cx="762000" cy="259045"/>
    <xdr:sp macro="" textlink="">
      <xdr:nvSpPr>
        <xdr:cNvPr id="113" name="人口1人当たり決算額の推移平均値テキスト445"/>
        <xdr:cNvSpPr txBox="1"/>
      </xdr:nvSpPr>
      <xdr:spPr>
        <a:xfrm>
          <a:off x="5740400" y="6768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75184</xdr:rowOff>
    </xdr:from>
    <xdr:to>
      <xdr:col>26</xdr:col>
      <xdr:colOff>50800</xdr:colOff>
      <xdr:row>36</xdr:row>
      <xdr:rowOff>152451</xdr:rowOff>
    </xdr:to>
    <xdr:cxnSp macro="">
      <xdr:nvCxnSpPr>
        <xdr:cNvPr id="115" name="直線コネクタ 114"/>
        <xdr:cNvCxnSpPr/>
      </xdr:nvCxnSpPr>
      <xdr:spPr bwMode="auto">
        <a:xfrm flipV="1">
          <a:off x="4305300" y="7028434"/>
          <a:ext cx="698500" cy="77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98138</xdr:rowOff>
    </xdr:from>
    <xdr:ext cx="736600" cy="259045"/>
    <xdr:sp macro="" textlink="">
      <xdr:nvSpPr>
        <xdr:cNvPr id="117" name="テキスト ボックス 116"/>
        <xdr:cNvSpPr txBox="1"/>
      </xdr:nvSpPr>
      <xdr:spPr>
        <a:xfrm>
          <a:off x="4622800" y="6708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152451</xdr:rowOff>
    </xdr:from>
    <xdr:to>
      <xdr:col>22</xdr:col>
      <xdr:colOff>114300</xdr:colOff>
      <xdr:row>37</xdr:row>
      <xdr:rowOff>21006</xdr:rowOff>
    </xdr:to>
    <xdr:cxnSp macro="">
      <xdr:nvCxnSpPr>
        <xdr:cNvPr id="118" name="直線コネクタ 117"/>
        <xdr:cNvCxnSpPr/>
      </xdr:nvCxnSpPr>
      <xdr:spPr bwMode="auto">
        <a:xfrm flipV="1">
          <a:off x="3606800" y="7105701"/>
          <a:ext cx="698500" cy="40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54140</xdr:rowOff>
    </xdr:from>
    <xdr:to>
      <xdr:col>22</xdr:col>
      <xdr:colOff>165100</xdr:colOff>
      <xdr:row>36</xdr:row>
      <xdr:rowOff>155740</xdr:rowOff>
    </xdr:to>
    <xdr:sp macro="" textlink="">
      <xdr:nvSpPr>
        <xdr:cNvPr id="119" name="フローチャート: 判断 118"/>
        <xdr:cNvSpPr/>
      </xdr:nvSpPr>
      <xdr:spPr bwMode="auto">
        <a:xfrm>
          <a:off x="4254500" y="7007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165917</xdr:rowOff>
    </xdr:from>
    <xdr:ext cx="762000" cy="259045"/>
    <xdr:sp macro="" textlink="">
      <xdr:nvSpPr>
        <xdr:cNvPr id="120" name="テキスト ボックス 119"/>
        <xdr:cNvSpPr txBox="1"/>
      </xdr:nvSpPr>
      <xdr:spPr>
        <a:xfrm>
          <a:off x="3924300" y="677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157823</xdr:rowOff>
    </xdr:from>
    <xdr:to>
      <xdr:col>18</xdr:col>
      <xdr:colOff>177800</xdr:colOff>
      <xdr:row>37</xdr:row>
      <xdr:rowOff>21006</xdr:rowOff>
    </xdr:to>
    <xdr:cxnSp macro="">
      <xdr:nvCxnSpPr>
        <xdr:cNvPr id="121" name="直線コネクタ 120"/>
        <xdr:cNvCxnSpPr/>
      </xdr:nvCxnSpPr>
      <xdr:spPr bwMode="auto">
        <a:xfrm>
          <a:off x="2908300" y="7111073"/>
          <a:ext cx="698500" cy="34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54940</xdr:rowOff>
    </xdr:from>
    <xdr:to>
      <xdr:col>19</xdr:col>
      <xdr:colOff>38100</xdr:colOff>
      <xdr:row>36</xdr:row>
      <xdr:rowOff>156540</xdr:rowOff>
    </xdr:to>
    <xdr:sp macro="" textlink="">
      <xdr:nvSpPr>
        <xdr:cNvPr id="122" name="フローチャート: 判断 121"/>
        <xdr:cNvSpPr/>
      </xdr:nvSpPr>
      <xdr:spPr bwMode="auto">
        <a:xfrm>
          <a:off x="3556000" y="7008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166717</xdr:rowOff>
    </xdr:from>
    <xdr:ext cx="762000" cy="259045"/>
    <xdr:sp macro="" textlink="">
      <xdr:nvSpPr>
        <xdr:cNvPr id="123" name="テキスト ボックス 122"/>
        <xdr:cNvSpPr txBox="1"/>
      </xdr:nvSpPr>
      <xdr:spPr>
        <a:xfrm>
          <a:off x="3225800" y="67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37795</xdr:rowOff>
    </xdr:from>
    <xdr:to>
      <xdr:col>15</xdr:col>
      <xdr:colOff>101600</xdr:colOff>
      <xdr:row>36</xdr:row>
      <xdr:rowOff>139395</xdr:rowOff>
    </xdr:to>
    <xdr:sp macro="" textlink="">
      <xdr:nvSpPr>
        <xdr:cNvPr id="124" name="フローチャート: 判断 123"/>
        <xdr:cNvSpPr/>
      </xdr:nvSpPr>
      <xdr:spPr bwMode="auto">
        <a:xfrm>
          <a:off x="2857500" y="6991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149572</xdr:rowOff>
    </xdr:from>
    <xdr:ext cx="762000" cy="259045"/>
    <xdr:sp macro="" textlink="">
      <xdr:nvSpPr>
        <xdr:cNvPr id="125" name="テキスト ボックス 124"/>
        <xdr:cNvSpPr txBox="1"/>
      </xdr:nvSpPr>
      <xdr:spPr>
        <a:xfrm>
          <a:off x="2527300" y="675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74409</xdr:rowOff>
    </xdr:from>
    <xdr:to>
      <xdr:col>29</xdr:col>
      <xdr:colOff>177800</xdr:colOff>
      <xdr:row>37</xdr:row>
      <xdr:rowOff>4559</xdr:rowOff>
    </xdr:to>
    <xdr:sp macro="" textlink="">
      <xdr:nvSpPr>
        <xdr:cNvPr id="131" name="楕円 130"/>
        <xdr:cNvSpPr/>
      </xdr:nvSpPr>
      <xdr:spPr bwMode="auto">
        <a:xfrm>
          <a:off x="5600700" y="7027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46486</xdr:rowOff>
    </xdr:from>
    <xdr:ext cx="762000" cy="259045"/>
    <xdr:sp macro="" textlink="">
      <xdr:nvSpPr>
        <xdr:cNvPr id="132" name="人口1人当たり決算額の推移該当値テキスト445"/>
        <xdr:cNvSpPr txBox="1"/>
      </xdr:nvSpPr>
      <xdr:spPr>
        <a:xfrm>
          <a:off x="5740400" y="699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24384</xdr:rowOff>
    </xdr:from>
    <xdr:to>
      <xdr:col>26</xdr:col>
      <xdr:colOff>101600</xdr:colOff>
      <xdr:row>36</xdr:row>
      <xdr:rowOff>125984</xdr:rowOff>
    </xdr:to>
    <xdr:sp macro="" textlink="">
      <xdr:nvSpPr>
        <xdr:cNvPr id="133" name="楕円 132"/>
        <xdr:cNvSpPr/>
      </xdr:nvSpPr>
      <xdr:spPr bwMode="auto">
        <a:xfrm>
          <a:off x="4953000" y="6977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110761</xdr:rowOff>
    </xdr:from>
    <xdr:ext cx="736600" cy="259045"/>
    <xdr:sp macro="" textlink="">
      <xdr:nvSpPr>
        <xdr:cNvPr id="134" name="テキスト ボックス 133"/>
        <xdr:cNvSpPr txBox="1"/>
      </xdr:nvSpPr>
      <xdr:spPr>
        <a:xfrm>
          <a:off x="4622800" y="7064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101651</xdr:rowOff>
    </xdr:from>
    <xdr:to>
      <xdr:col>22</xdr:col>
      <xdr:colOff>165100</xdr:colOff>
      <xdr:row>37</xdr:row>
      <xdr:rowOff>31801</xdr:rowOff>
    </xdr:to>
    <xdr:sp macro="" textlink="">
      <xdr:nvSpPr>
        <xdr:cNvPr id="135" name="楕円 134"/>
        <xdr:cNvSpPr/>
      </xdr:nvSpPr>
      <xdr:spPr bwMode="auto">
        <a:xfrm>
          <a:off x="4254500" y="7054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16578</xdr:rowOff>
    </xdr:from>
    <xdr:ext cx="762000" cy="259045"/>
    <xdr:sp macro="" textlink="">
      <xdr:nvSpPr>
        <xdr:cNvPr id="136" name="テキスト ボックス 135"/>
        <xdr:cNvSpPr txBox="1"/>
      </xdr:nvSpPr>
      <xdr:spPr>
        <a:xfrm>
          <a:off x="3924300" y="7141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141656</xdr:rowOff>
    </xdr:from>
    <xdr:to>
      <xdr:col>19</xdr:col>
      <xdr:colOff>38100</xdr:colOff>
      <xdr:row>37</xdr:row>
      <xdr:rowOff>71806</xdr:rowOff>
    </xdr:to>
    <xdr:sp macro="" textlink="">
      <xdr:nvSpPr>
        <xdr:cNvPr id="137" name="楕円 136"/>
        <xdr:cNvSpPr/>
      </xdr:nvSpPr>
      <xdr:spPr bwMode="auto">
        <a:xfrm>
          <a:off x="3556000" y="7094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56583</xdr:rowOff>
    </xdr:from>
    <xdr:ext cx="762000" cy="259045"/>
    <xdr:sp macro="" textlink="">
      <xdr:nvSpPr>
        <xdr:cNvPr id="138" name="テキスト ボックス 137"/>
        <xdr:cNvSpPr txBox="1"/>
      </xdr:nvSpPr>
      <xdr:spPr>
        <a:xfrm>
          <a:off x="3225800" y="718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107023</xdr:rowOff>
    </xdr:from>
    <xdr:to>
      <xdr:col>15</xdr:col>
      <xdr:colOff>101600</xdr:colOff>
      <xdr:row>37</xdr:row>
      <xdr:rowOff>37173</xdr:rowOff>
    </xdr:to>
    <xdr:sp macro="" textlink="">
      <xdr:nvSpPr>
        <xdr:cNvPr id="139" name="楕円 138"/>
        <xdr:cNvSpPr/>
      </xdr:nvSpPr>
      <xdr:spPr bwMode="auto">
        <a:xfrm>
          <a:off x="2857500" y="7060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21950</xdr:rowOff>
    </xdr:from>
    <xdr:ext cx="762000" cy="259045"/>
    <xdr:sp macro="" textlink="">
      <xdr:nvSpPr>
        <xdr:cNvPr id="140" name="テキスト ボックス 139"/>
        <xdr:cNvSpPr txBox="1"/>
      </xdr:nvSpPr>
      <xdr:spPr>
        <a:xfrm>
          <a:off x="2527300" y="714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88,787
86,248
27.49
40,854,199
39,018,029
1,823,434
19,405,134
27,516,613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101086</xdr:rowOff>
    </xdr:from>
    <xdr:to>
      <xdr:col>24</xdr:col>
      <xdr:colOff>63500</xdr:colOff>
      <xdr:row>37</xdr:row>
      <xdr:rowOff>109334</xdr:rowOff>
    </xdr:to>
    <xdr:cxnSp macro="">
      <xdr:nvCxnSpPr>
        <xdr:cNvPr id="61" name="直線コネクタ 60"/>
        <xdr:cNvCxnSpPr/>
      </xdr:nvCxnSpPr>
      <xdr:spPr>
        <a:xfrm>
          <a:off x="3797300" y="6444736"/>
          <a:ext cx="838200" cy="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65124</xdr:rowOff>
    </xdr:from>
    <xdr:ext cx="534377" cy="259045"/>
    <xdr:sp macro="" textlink="">
      <xdr:nvSpPr>
        <xdr:cNvPr id="62" name="人件費平均値テキスト"/>
        <xdr:cNvSpPr txBox="1"/>
      </xdr:nvSpPr>
      <xdr:spPr>
        <a:xfrm>
          <a:off x="4686300" y="5894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101086</xdr:rowOff>
    </xdr:from>
    <xdr:to>
      <xdr:col>19</xdr:col>
      <xdr:colOff>177800</xdr:colOff>
      <xdr:row>37</xdr:row>
      <xdr:rowOff>123031</xdr:rowOff>
    </xdr:to>
    <xdr:cxnSp macro="">
      <xdr:nvCxnSpPr>
        <xdr:cNvPr id="64" name="直線コネクタ 63"/>
        <xdr:cNvCxnSpPr/>
      </xdr:nvCxnSpPr>
      <xdr:spPr>
        <a:xfrm flipV="1">
          <a:off x="2908300" y="6444736"/>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9955</xdr:rowOff>
    </xdr:from>
    <xdr:ext cx="534377" cy="259045"/>
    <xdr:sp macro="" textlink="">
      <xdr:nvSpPr>
        <xdr:cNvPr id="66" name="テキスト ボックス 65"/>
        <xdr:cNvSpPr txBox="1"/>
      </xdr:nvSpPr>
      <xdr:spPr>
        <a:xfrm>
          <a:off x="3530111" y="583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123031</xdr:rowOff>
    </xdr:from>
    <xdr:to>
      <xdr:col>15</xdr:col>
      <xdr:colOff>50800</xdr:colOff>
      <xdr:row>38</xdr:row>
      <xdr:rowOff>164103</xdr:rowOff>
    </xdr:to>
    <xdr:cxnSp macro="">
      <xdr:nvCxnSpPr>
        <xdr:cNvPr id="67" name="直線コネクタ 66"/>
        <xdr:cNvCxnSpPr/>
      </xdr:nvCxnSpPr>
      <xdr:spPr>
        <a:xfrm flipV="1">
          <a:off x="2019300" y="6466681"/>
          <a:ext cx="889000" cy="21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43254</xdr:rowOff>
    </xdr:from>
    <xdr:ext cx="534377" cy="259045"/>
    <xdr:sp macro="" textlink="">
      <xdr:nvSpPr>
        <xdr:cNvPr id="69" name="テキスト ボックス 68"/>
        <xdr:cNvSpPr txBox="1"/>
      </xdr:nvSpPr>
      <xdr:spPr>
        <a:xfrm>
          <a:off x="2641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164103</xdr:rowOff>
    </xdr:from>
    <xdr:to>
      <xdr:col>10</xdr:col>
      <xdr:colOff>114300</xdr:colOff>
      <xdr:row>39</xdr:row>
      <xdr:rowOff>11055</xdr:rowOff>
    </xdr:to>
    <xdr:cxnSp macro="">
      <xdr:nvCxnSpPr>
        <xdr:cNvPr id="70" name="直線コネクタ 69"/>
        <xdr:cNvCxnSpPr/>
      </xdr:nvCxnSpPr>
      <xdr:spPr>
        <a:xfrm flipV="1">
          <a:off x="1130300" y="6679203"/>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10831</xdr:rowOff>
    </xdr:from>
    <xdr:ext cx="534377" cy="259045"/>
    <xdr:sp macro="" textlink="">
      <xdr:nvSpPr>
        <xdr:cNvPr id="72" name="テキスト ボックス 71"/>
        <xdr:cNvSpPr txBox="1"/>
      </xdr:nvSpPr>
      <xdr:spPr>
        <a:xfrm>
          <a:off x="1752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23252</xdr:rowOff>
    </xdr:from>
    <xdr:ext cx="534377" cy="259045"/>
    <xdr:sp macro="" textlink="">
      <xdr:nvSpPr>
        <xdr:cNvPr id="74" name="テキスト ボックス 73"/>
        <xdr:cNvSpPr txBox="1"/>
      </xdr:nvSpPr>
      <xdr:spPr>
        <a:xfrm>
          <a:off x="863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58534</xdr:rowOff>
    </xdr:from>
    <xdr:to>
      <xdr:col>24</xdr:col>
      <xdr:colOff>114300</xdr:colOff>
      <xdr:row>37</xdr:row>
      <xdr:rowOff>160134</xdr:rowOff>
    </xdr:to>
    <xdr:sp macro="" textlink="">
      <xdr:nvSpPr>
        <xdr:cNvPr id="80" name="楕円 79"/>
        <xdr:cNvSpPr/>
      </xdr:nvSpPr>
      <xdr:spPr>
        <a:xfrm>
          <a:off x="4584700" y="640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36961</xdr:rowOff>
    </xdr:from>
    <xdr:ext cx="534377" cy="259045"/>
    <xdr:sp macro="" textlink="">
      <xdr:nvSpPr>
        <xdr:cNvPr id="81" name="人件費該当値テキスト"/>
        <xdr:cNvSpPr txBox="1"/>
      </xdr:nvSpPr>
      <xdr:spPr>
        <a:xfrm>
          <a:off x="4686300" y="638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50286</xdr:rowOff>
    </xdr:from>
    <xdr:to>
      <xdr:col>20</xdr:col>
      <xdr:colOff>38100</xdr:colOff>
      <xdr:row>37</xdr:row>
      <xdr:rowOff>151886</xdr:rowOff>
    </xdr:to>
    <xdr:sp macro="" textlink="">
      <xdr:nvSpPr>
        <xdr:cNvPr id="82" name="楕円 81"/>
        <xdr:cNvSpPr/>
      </xdr:nvSpPr>
      <xdr:spPr>
        <a:xfrm>
          <a:off x="3746500" y="639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143012</xdr:rowOff>
    </xdr:from>
    <xdr:ext cx="534377" cy="259045"/>
    <xdr:sp macro="" textlink="">
      <xdr:nvSpPr>
        <xdr:cNvPr id="83" name="テキスト ボックス 82"/>
        <xdr:cNvSpPr txBox="1"/>
      </xdr:nvSpPr>
      <xdr:spPr>
        <a:xfrm>
          <a:off x="3530111" y="648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72231</xdr:rowOff>
    </xdr:from>
    <xdr:to>
      <xdr:col>15</xdr:col>
      <xdr:colOff>101600</xdr:colOff>
      <xdr:row>38</xdr:row>
      <xdr:rowOff>2381</xdr:rowOff>
    </xdr:to>
    <xdr:sp macro="" textlink="">
      <xdr:nvSpPr>
        <xdr:cNvPr id="84" name="楕円 83"/>
        <xdr:cNvSpPr/>
      </xdr:nvSpPr>
      <xdr:spPr>
        <a:xfrm>
          <a:off x="2857500" y="64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164958</xdr:rowOff>
    </xdr:from>
    <xdr:ext cx="534377" cy="259045"/>
    <xdr:sp macro="" textlink="">
      <xdr:nvSpPr>
        <xdr:cNvPr id="85" name="テキスト ボックス 84"/>
        <xdr:cNvSpPr txBox="1"/>
      </xdr:nvSpPr>
      <xdr:spPr>
        <a:xfrm>
          <a:off x="2641111" y="650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113303</xdr:rowOff>
    </xdr:from>
    <xdr:to>
      <xdr:col>10</xdr:col>
      <xdr:colOff>165100</xdr:colOff>
      <xdr:row>39</xdr:row>
      <xdr:rowOff>43453</xdr:rowOff>
    </xdr:to>
    <xdr:sp macro="" textlink="">
      <xdr:nvSpPr>
        <xdr:cNvPr id="86" name="楕円 85"/>
        <xdr:cNvSpPr/>
      </xdr:nvSpPr>
      <xdr:spPr>
        <a:xfrm>
          <a:off x="1968500" y="662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34580</xdr:rowOff>
    </xdr:from>
    <xdr:ext cx="534377" cy="259045"/>
    <xdr:sp macro="" textlink="">
      <xdr:nvSpPr>
        <xdr:cNvPr id="87" name="テキスト ボックス 86"/>
        <xdr:cNvSpPr txBox="1"/>
      </xdr:nvSpPr>
      <xdr:spPr>
        <a:xfrm>
          <a:off x="1752111" y="672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131705</xdr:rowOff>
    </xdr:from>
    <xdr:to>
      <xdr:col>6</xdr:col>
      <xdr:colOff>38100</xdr:colOff>
      <xdr:row>39</xdr:row>
      <xdr:rowOff>61855</xdr:rowOff>
    </xdr:to>
    <xdr:sp macro="" textlink="">
      <xdr:nvSpPr>
        <xdr:cNvPr id="88" name="楕円 87"/>
        <xdr:cNvSpPr/>
      </xdr:nvSpPr>
      <xdr:spPr>
        <a:xfrm>
          <a:off x="1079500" y="664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52982</xdr:rowOff>
    </xdr:from>
    <xdr:ext cx="534377" cy="259045"/>
    <xdr:sp macro="" textlink="">
      <xdr:nvSpPr>
        <xdr:cNvPr id="89" name="テキスト ボックス 88"/>
        <xdr:cNvSpPr txBox="1"/>
      </xdr:nvSpPr>
      <xdr:spPr>
        <a:xfrm>
          <a:off x="863111" y="673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50666</xdr:rowOff>
    </xdr:from>
    <xdr:to>
      <xdr:col>24</xdr:col>
      <xdr:colOff>63500</xdr:colOff>
      <xdr:row>57</xdr:row>
      <xdr:rowOff>105018</xdr:rowOff>
    </xdr:to>
    <xdr:cxnSp macro="">
      <xdr:nvCxnSpPr>
        <xdr:cNvPr id="121" name="直線コネクタ 120"/>
        <xdr:cNvCxnSpPr/>
      </xdr:nvCxnSpPr>
      <xdr:spPr>
        <a:xfrm flipV="1">
          <a:off x="3797300" y="9823316"/>
          <a:ext cx="838200" cy="5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105431</xdr:rowOff>
    </xdr:from>
    <xdr:ext cx="534377" cy="259045"/>
    <xdr:sp macro="" textlink="">
      <xdr:nvSpPr>
        <xdr:cNvPr id="122" name="物件費平均値テキスト"/>
        <xdr:cNvSpPr txBox="1"/>
      </xdr:nvSpPr>
      <xdr:spPr>
        <a:xfrm>
          <a:off x="4686300" y="9535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105018</xdr:rowOff>
    </xdr:from>
    <xdr:to>
      <xdr:col>19</xdr:col>
      <xdr:colOff>177800</xdr:colOff>
      <xdr:row>57</xdr:row>
      <xdr:rowOff>124645</xdr:rowOff>
    </xdr:to>
    <xdr:cxnSp macro="">
      <xdr:nvCxnSpPr>
        <xdr:cNvPr id="124" name="直線コネクタ 123"/>
        <xdr:cNvCxnSpPr/>
      </xdr:nvCxnSpPr>
      <xdr:spPr>
        <a:xfrm flipV="1">
          <a:off x="2908300" y="9877668"/>
          <a:ext cx="889000" cy="1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74624</xdr:rowOff>
    </xdr:from>
    <xdr:ext cx="534377" cy="259045"/>
    <xdr:sp macro="" textlink="">
      <xdr:nvSpPr>
        <xdr:cNvPr id="126" name="テキスト ボックス 125"/>
        <xdr:cNvSpPr txBox="1"/>
      </xdr:nvSpPr>
      <xdr:spPr>
        <a:xfrm>
          <a:off x="3530111" y="950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108915</xdr:rowOff>
    </xdr:from>
    <xdr:to>
      <xdr:col>15</xdr:col>
      <xdr:colOff>50800</xdr:colOff>
      <xdr:row>57</xdr:row>
      <xdr:rowOff>124645</xdr:rowOff>
    </xdr:to>
    <xdr:cxnSp macro="">
      <xdr:nvCxnSpPr>
        <xdr:cNvPr id="127" name="直線コネクタ 126"/>
        <xdr:cNvCxnSpPr/>
      </xdr:nvCxnSpPr>
      <xdr:spPr>
        <a:xfrm>
          <a:off x="2019300" y="9881565"/>
          <a:ext cx="889000" cy="1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118537</xdr:rowOff>
    </xdr:from>
    <xdr:ext cx="534377" cy="259045"/>
    <xdr:sp macro="" textlink="">
      <xdr:nvSpPr>
        <xdr:cNvPr id="129" name="テキスト ボックス 128"/>
        <xdr:cNvSpPr txBox="1"/>
      </xdr:nvSpPr>
      <xdr:spPr>
        <a:xfrm>
          <a:off x="2641111" y="95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108915</xdr:rowOff>
    </xdr:from>
    <xdr:to>
      <xdr:col>10</xdr:col>
      <xdr:colOff>114300</xdr:colOff>
      <xdr:row>57</xdr:row>
      <xdr:rowOff>141311</xdr:rowOff>
    </xdr:to>
    <xdr:cxnSp macro="">
      <xdr:nvCxnSpPr>
        <xdr:cNvPr id="130" name="直線コネクタ 129"/>
        <xdr:cNvCxnSpPr/>
      </xdr:nvCxnSpPr>
      <xdr:spPr>
        <a:xfrm flipV="1">
          <a:off x="1130300" y="9881565"/>
          <a:ext cx="889000" cy="3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133298</xdr:rowOff>
    </xdr:from>
    <xdr:ext cx="534377" cy="259045"/>
    <xdr:sp macro="" textlink="">
      <xdr:nvSpPr>
        <xdr:cNvPr id="132" name="テキスト ボックス 131"/>
        <xdr:cNvSpPr txBox="1"/>
      </xdr:nvSpPr>
      <xdr:spPr>
        <a:xfrm>
          <a:off x="1752111" y="956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163996</xdr:rowOff>
    </xdr:from>
    <xdr:ext cx="534377" cy="259045"/>
    <xdr:sp macro="" textlink="">
      <xdr:nvSpPr>
        <xdr:cNvPr id="134" name="テキスト ボックス 133"/>
        <xdr:cNvSpPr txBox="1"/>
      </xdr:nvSpPr>
      <xdr:spPr>
        <a:xfrm>
          <a:off x="863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171316</xdr:rowOff>
    </xdr:from>
    <xdr:to>
      <xdr:col>24</xdr:col>
      <xdr:colOff>114300</xdr:colOff>
      <xdr:row>57</xdr:row>
      <xdr:rowOff>101466</xdr:rowOff>
    </xdr:to>
    <xdr:sp macro="" textlink="">
      <xdr:nvSpPr>
        <xdr:cNvPr id="140" name="楕円 139"/>
        <xdr:cNvSpPr/>
      </xdr:nvSpPr>
      <xdr:spPr>
        <a:xfrm>
          <a:off x="4584700" y="977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149743</xdr:rowOff>
    </xdr:from>
    <xdr:ext cx="534377" cy="259045"/>
    <xdr:sp macro="" textlink="">
      <xdr:nvSpPr>
        <xdr:cNvPr id="141" name="物件費該当値テキスト"/>
        <xdr:cNvSpPr txBox="1"/>
      </xdr:nvSpPr>
      <xdr:spPr>
        <a:xfrm>
          <a:off x="4686300" y="975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54218</xdr:rowOff>
    </xdr:from>
    <xdr:to>
      <xdr:col>20</xdr:col>
      <xdr:colOff>38100</xdr:colOff>
      <xdr:row>57</xdr:row>
      <xdr:rowOff>155818</xdr:rowOff>
    </xdr:to>
    <xdr:sp macro="" textlink="">
      <xdr:nvSpPr>
        <xdr:cNvPr id="142" name="楕円 141"/>
        <xdr:cNvSpPr/>
      </xdr:nvSpPr>
      <xdr:spPr>
        <a:xfrm>
          <a:off x="3746500" y="982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146945</xdr:rowOff>
    </xdr:from>
    <xdr:ext cx="534377" cy="259045"/>
    <xdr:sp macro="" textlink="">
      <xdr:nvSpPr>
        <xdr:cNvPr id="143" name="テキスト ボックス 142"/>
        <xdr:cNvSpPr txBox="1"/>
      </xdr:nvSpPr>
      <xdr:spPr>
        <a:xfrm>
          <a:off x="3530111" y="991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73845</xdr:rowOff>
    </xdr:from>
    <xdr:to>
      <xdr:col>15</xdr:col>
      <xdr:colOff>101600</xdr:colOff>
      <xdr:row>58</xdr:row>
      <xdr:rowOff>3995</xdr:rowOff>
    </xdr:to>
    <xdr:sp macro="" textlink="">
      <xdr:nvSpPr>
        <xdr:cNvPr id="144" name="楕円 143"/>
        <xdr:cNvSpPr/>
      </xdr:nvSpPr>
      <xdr:spPr>
        <a:xfrm>
          <a:off x="2857500" y="984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166572</xdr:rowOff>
    </xdr:from>
    <xdr:ext cx="534377" cy="259045"/>
    <xdr:sp macro="" textlink="">
      <xdr:nvSpPr>
        <xdr:cNvPr id="145" name="テキスト ボックス 144"/>
        <xdr:cNvSpPr txBox="1"/>
      </xdr:nvSpPr>
      <xdr:spPr>
        <a:xfrm>
          <a:off x="2641111" y="993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58115</xdr:rowOff>
    </xdr:from>
    <xdr:to>
      <xdr:col>10</xdr:col>
      <xdr:colOff>165100</xdr:colOff>
      <xdr:row>57</xdr:row>
      <xdr:rowOff>159715</xdr:rowOff>
    </xdr:to>
    <xdr:sp macro="" textlink="">
      <xdr:nvSpPr>
        <xdr:cNvPr id="146" name="楕円 145"/>
        <xdr:cNvSpPr/>
      </xdr:nvSpPr>
      <xdr:spPr>
        <a:xfrm>
          <a:off x="1968500" y="983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150842</xdr:rowOff>
    </xdr:from>
    <xdr:ext cx="534377" cy="259045"/>
    <xdr:sp macro="" textlink="">
      <xdr:nvSpPr>
        <xdr:cNvPr id="147" name="テキスト ボックス 146"/>
        <xdr:cNvSpPr txBox="1"/>
      </xdr:nvSpPr>
      <xdr:spPr>
        <a:xfrm>
          <a:off x="1752111" y="992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90511</xdr:rowOff>
    </xdr:from>
    <xdr:to>
      <xdr:col>6</xdr:col>
      <xdr:colOff>38100</xdr:colOff>
      <xdr:row>58</xdr:row>
      <xdr:rowOff>20661</xdr:rowOff>
    </xdr:to>
    <xdr:sp macro="" textlink="">
      <xdr:nvSpPr>
        <xdr:cNvPr id="148" name="楕円 147"/>
        <xdr:cNvSpPr/>
      </xdr:nvSpPr>
      <xdr:spPr>
        <a:xfrm>
          <a:off x="1079500" y="986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11788</xdr:rowOff>
    </xdr:from>
    <xdr:ext cx="534377" cy="259045"/>
    <xdr:sp macro="" textlink="">
      <xdr:nvSpPr>
        <xdr:cNvPr id="149" name="テキスト ボックス 148"/>
        <xdr:cNvSpPr txBox="1"/>
      </xdr:nvSpPr>
      <xdr:spPr>
        <a:xfrm>
          <a:off x="863111" y="995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160846</xdr:rowOff>
    </xdr:from>
    <xdr:to>
      <xdr:col>24</xdr:col>
      <xdr:colOff>63500</xdr:colOff>
      <xdr:row>78</xdr:row>
      <xdr:rowOff>161950</xdr:rowOff>
    </xdr:to>
    <xdr:cxnSp macro="">
      <xdr:nvCxnSpPr>
        <xdr:cNvPr id="178" name="直線コネクタ 177"/>
        <xdr:cNvCxnSpPr/>
      </xdr:nvCxnSpPr>
      <xdr:spPr>
        <a:xfrm>
          <a:off x="3797300" y="13533946"/>
          <a:ext cx="8382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137113</xdr:rowOff>
    </xdr:from>
    <xdr:ext cx="469744" cy="259045"/>
    <xdr:sp macro="" textlink="">
      <xdr:nvSpPr>
        <xdr:cNvPr id="179" name="維持補修費平均値テキスト"/>
        <xdr:cNvSpPr txBox="1"/>
      </xdr:nvSpPr>
      <xdr:spPr>
        <a:xfrm>
          <a:off x="4686300" y="13167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159207</xdr:rowOff>
    </xdr:from>
    <xdr:to>
      <xdr:col>19</xdr:col>
      <xdr:colOff>177800</xdr:colOff>
      <xdr:row>78</xdr:row>
      <xdr:rowOff>160846</xdr:rowOff>
    </xdr:to>
    <xdr:cxnSp macro="">
      <xdr:nvCxnSpPr>
        <xdr:cNvPr id="181" name="直線コネクタ 180"/>
        <xdr:cNvCxnSpPr/>
      </xdr:nvCxnSpPr>
      <xdr:spPr>
        <a:xfrm>
          <a:off x="2908300" y="13532307"/>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66515</xdr:rowOff>
    </xdr:from>
    <xdr:ext cx="469744" cy="259045"/>
    <xdr:sp macro="" textlink="">
      <xdr:nvSpPr>
        <xdr:cNvPr id="183" name="テキスト ボックス 182"/>
        <xdr:cNvSpPr txBox="1"/>
      </xdr:nvSpPr>
      <xdr:spPr>
        <a:xfrm>
          <a:off x="3562428" y="130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149834</xdr:rowOff>
    </xdr:from>
    <xdr:to>
      <xdr:col>15</xdr:col>
      <xdr:colOff>50800</xdr:colOff>
      <xdr:row>78</xdr:row>
      <xdr:rowOff>159207</xdr:rowOff>
    </xdr:to>
    <xdr:cxnSp macro="">
      <xdr:nvCxnSpPr>
        <xdr:cNvPr id="184" name="直線コネクタ 183"/>
        <xdr:cNvCxnSpPr/>
      </xdr:nvCxnSpPr>
      <xdr:spPr>
        <a:xfrm>
          <a:off x="2019300" y="13522934"/>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97338</xdr:rowOff>
    </xdr:from>
    <xdr:ext cx="469744" cy="259045"/>
    <xdr:sp macro="" textlink="">
      <xdr:nvSpPr>
        <xdr:cNvPr id="186" name="テキスト ボックス 185"/>
        <xdr:cNvSpPr txBox="1"/>
      </xdr:nvSpPr>
      <xdr:spPr>
        <a:xfrm>
          <a:off x="2673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124116</xdr:rowOff>
    </xdr:from>
    <xdr:to>
      <xdr:col>10</xdr:col>
      <xdr:colOff>114300</xdr:colOff>
      <xdr:row>78</xdr:row>
      <xdr:rowOff>149834</xdr:rowOff>
    </xdr:to>
    <xdr:cxnSp macro="">
      <xdr:nvCxnSpPr>
        <xdr:cNvPr id="187" name="直線コネクタ 186"/>
        <xdr:cNvCxnSpPr/>
      </xdr:nvCxnSpPr>
      <xdr:spPr>
        <a:xfrm>
          <a:off x="1130300" y="13497216"/>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135017</xdr:rowOff>
    </xdr:from>
    <xdr:ext cx="469744" cy="259045"/>
    <xdr:sp macro="" textlink="">
      <xdr:nvSpPr>
        <xdr:cNvPr id="189" name="テキスト ボックス 188"/>
        <xdr:cNvSpPr txBox="1"/>
      </xdr:nvSpPr>
      <xdr:spPr>
        <a:xfrm>
          <a:off x="1784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127894</xdr:rowOff>
    </xdr:from>
    <xdr:ext cx="469744" cy="259045"/>
    <xdr:sp macro="" textlink="">
      <xdr:nvSpPr>
        <xdr:cNvPr id="191" name="テキスト ボックス 190"/>
        <xdr:cNvSpPr txBox="1"/>
      </xdr:nvSpPr>
      <xdr:spPr>
        <a:xfrm>
          <a:off x="895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111150</xdr:rowOff>
    </xdr:from>
    <xdr:to>
      <xdr:col>24</xdr:col>
      <xdr:colOff>114300</xdr:colOff>
      <xdr:row>79</xdr:row>
      <xdr:rowOff>41300</xdr:rowOff>
    </xdr:to>
    <xdr:sp macro="" textlink="">
      <xdr:nvSpPr>
        <xdr:cNvPr id="197" name="楕円 196"/>
        <xdr:cNvSpPr/>
      </xdr:nvSpPr>
      <xdr:spPr>
        <a:xfrm>
          <a:off x="4584700" y="134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26077</xdr:rowOff>
    </xdr:from>
    <xdr:ext cx="469744" cy="259045"/>
    <xdr:sp macro="" textlink="">
      <xdr:nvSpPr>
        <xdr:cNvPr id="198" name="維持補修費該当値テキスト"/>
        <xdr:cNvSpPr txBox="1"/>
      </xdr:nvSpPr>
      <xdr:spPr>
        <a:xfrm>
          <a:off x="4686300" y="1339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110046</xdr:rowOff>
    </xdr:from>
    <xdr:to>
      <xdr:col>20</xdr:col>
      <xdr:colOff>38100</xdr:colOff>
      <xdr:row>79</xdr:row>
      <xdr:rowOff>40196</xdr:rowOff>
    </xdr:to>
    <xdr:sp macro="" textlink="">
      <xdr:nvSpPr>
        <xdr:cNvPr id="199" name="楕円 198"/>
        <xdr:cNvSpPr/>
      </xdr:nvSpPr>
      <xdr:spPr>
        <a:xfrm>
          <a:off x="3746500" y="1348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31323</xdr:rowOff>
    </xdr:from>
    <xdr:ext cx="469744" cy="259045"/>
    <xdr:sp macro="" textlink="">
      <xdr:nvSpPr>
        <xdr:cNvPr id="200" name="テキスト ボックス 199"/>
        <xdr:cNvSpPr txBox="1"/>
      </xdr:nvSpPr>
      <xdr:spPr>
        <a:xfrm>
          <a:off x="3562428" y="1357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108407</xdr:rowOff>
    </xdr:from>
    <xdr:to>
      <xdr:col>15</xdr:col>
      <xdr:colOff>101600</xdr:colOff>
      <xdr:row>79</xdr:row>
      <xdr:rowOff>38557</xdr:rowOff>
    </xdr:to>
    <xdr:sp macro="" textlink="">
      <xdr:nvSpPr>
        <xdr:cNvPr id="201" name="楕円 200"/>
        <xdr:cNvSpPr/>
      </xdr:nvSpPr>
      <xdr:spPr>
        <a:xfrm>
          <a:off x="2857500" y="1348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29684</xdr:rowOff>
    </xdr:from>
    <xdr:ext cx="469744" cy="259045"/>
    <xdr:sp macro="" textlink="">
      <xdr:nvSpPr>
        <xdr:cNvPr id="202" name="テキスト ボックス 201"/>
        <xdr:cNvSpPr txBox="1"/>
      </xdr:nvSpPr>
      <xdr:spPr>
        <a:xfrm>
          <a:off x="2673428" y="13574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99034</xdr:rowOff>
    </xdr:from>
    <xdr:to>
      <xdr:col>10</xdr:col>
      <xdr:colOff>165100</xdr:colOff>
      <xdr:row>79</xdr:row>
      <xdr:rowOff>29184</xdr:rowOff>
    </xdr:to>
    <xdr:sp macro="" textlink="">
      <xdr:nvSpPr>
        <xdr:cNvPr id="203" name="楕円 202"/>
        <xdr:cNvSpPr/>
      </xdr:nvSpPr>
      <xdr:spPr>
        <a:xfrm>
          <a:off x="1968500" y="1347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20311</xdr:rowOff>
    </xdr:from>
    <xdr:ext cx="469744" cy="259045"/>
    <xdr:sp macro="" textlink="">
      <xdr:nvSpPr>
        <xdr:cNvPr id="204" name="テキスト ボックス 203"/>
        <xdr:cNvSpPr txBox="1"/>
      </xdr:nvSpPr>
      <xdr:spPr>
        <a:xfrm>
          <a:off x="1784428" y="1356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73316</xdr:rowOff>
    </xdr:from>
    <xdr:to>
      <xdr:col>6</xdr:col>
      <xdr:colOff>38100</xdr:colOff>
      <xdr:row>79</xdr:row>
      <xdr:rowOff>3466</xdr:rowOff>
    </xdr:to>
    <xdr:sp macro="" textlink="">
      <xdr:nvSpPr>
        <xdr:cNvPr id="205" name="楕円 204"/>
        <xdr:cNvSpPr/>
      </xdr:nvSpPr>
      <xdr:spPr>
        <a:xfrm>
          <a:off x="1079500" y="1344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166043</xdr:rowOff>
    </xdr:from>
    <xdr:ext cx="469744" cy="259045"/>
    <xdr:sp macro="" textlink="">
      <xdr:nvSpPr>
        <xdr:cNvPr id="206" name="テキスト ボックス 205"/>
        <xdr:cNvSpPr txBox="1"/>
      </xdr:nvSpPr>
      <xdr:spPr>
        <a:xfrm>
          <a:off x="895428" y="1353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95760</xdr:rowOff>
    </xdr:from>
    <xdr:to>
      <xdr:col>24</xdr:col>
      <xdr:colOff>63500</xdr:colOff>
      <xdr:row>95</xdr:row>
      <xdr:rowOff>142067</xdr:rowOff>
    </xdr:to>
    <xdr:cxnSp macro="">
      <xdr:nvCxnSpPr>
        <xdr:cNvPr id="238" name="直線コネクタ 237"/>
        <xdr:cNvCxnSpPr/>
      </xdr:nvCxnSpPr>
      <xdr:spPr>
        <a:xfrm>
          <a:off x="3797300" y="16212060"/>
          <a:ext cx="838200" cy="21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72096</xdr:rowOff>
    </xdr:from>
    <xdr:ext cx="534377" cy="259045"/>
    <xdr:sp macro="" textlink="">
      <xdr:nvSpPr>
        <xdr:cNvPr id="239" name="扶助費平均値テキスト"/>
        <xdr:cNvSpPr txBox="1"/>
      </xdr:nvSpPr>
      <xdr:spPr>
        <a:xfrm>
          <a:off x="4686300" y="163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95760</xdr:rowOff>
    </xdr:from>
    <xdr:to>
      <xdr:col>19</xdr:col>
      <xdr:colOff>177800</xdr:colOff>
      <xdr:row>97</xdr:row>
      <xdr:rowOff>31507</xdr:rowOff>
    </xdr:to>
    <xdr:cxnSp macro="">
      <xdr:nvCxnSpPr>
        <xdr:cNvPr id="241" name="直線コネクタ 240"/>
        <xdr:cNvCxnSpPr/>
      </xdr:nvCxnSpPr>
      <xdr:spPr>
        <a:xfrm flipV="1">
          <a:off x="2908300" y="16212060"/>
          <a:ext cx="889000" cy="45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162718</xdr:rowOff>
    </xdr:from>
    <xdr:ext cx="599010" cy="259045"/>
    <xdr:sp macro="" textlink="">
      <xdr:nvSpPr>
        <xdr:cNvPr id="243" name="テキスト ボックス 242"/>
        <xdr:cNvSpPr txBox="1"/>
      </xdr:nvSpPr>
      <xdr:spPr>
        <a:xfrm>
          <a:off x="3497795" y="1627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31507</xdr:rowOff>
    </xdr:from>
    <xdr:to>
      <xdr:col>15</xdr:col>
      <xdr:colOff>50800</xdr:colOff>
      <xdr:row>97</xdr:row>
      <xdr:rowOff>109345</xdr:rowOff>
    </xdr:to>
    <xdr:cxnSp macro="">
      <xdr:nvCxnSpPr>
        <xdr:cNvPr id="244" name="直線コネクタ 243"/>
        <xdr:cNvCxnSpPr/>
      </xdr:nvCxnSpPr>
      <xdr:spPr>
        <a:xfrm flipV="1">
          <a:off x="2019300" y="16662157"/>
          <a:ext cx="889000" cy="7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112773</xdr:rowOff>
    </xdr:from>
    <xdr:to>
      <xdr:col>15</xdr:col>
      <xdr:colOff>101600</xdr:colOff>
      <xdr:row>97</xdr:row>
      <xdr:rowOff>42923</xdr:rowOff>
    </xdr:to>
    <xdr:sp macro="" textlink="">
      <xdr:nvSpPr>
        <xdr:cNvPr id="245" name="フローチャート: 判断 244"/>
        <xdr:cNvSpPr/>
      </xdr:nvSpPr>
      <xdr:spPr>
        <a:xfrm>
          <a:off x="2857500" y="165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59450</xdr:rowOff>
    </xdr:from>
    <xdr:ext cx="534377" cy="259045"/>
    <xdr:sp macro="" textlink="">
      <xdr:nvSpPr>
        <xdr:cNvPr id="246" name="テキスト ボックス 245"/>
        <xdr:cNvSpPr txBox="1"/>
      </xdr:nvSpPr>
      <xdr:spPr>
        <a:xfrm>
          <a:off x="2641111" y="1634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109345</xdr:rowOff>
    </xdr:from>
    <xdr:to>
      <xdr:col>10</xdr:col>
      <xdr:colOff>114300</xdr:colOff>
      <xdr:row>98</xdr:row>
      <xdr:rowOff>25662</xdr:rowOff>
    </xdr:to>
    <xdr:cxnSp macro="">
      <xdr:nvCxnSpPr>
        <xdr:cNvPr id="247" name="直線コネクタ 246"/>
        <xdr:cNvCxnSpPr/>
      </xdr:nvCxnSpPr>
      <xdr:spPr>
        <a:xfrm flipV="1">
          <a:off x="1130300" y="16739995"/>
          <a:ext cx="889000" cy="8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170200</xdr:rowOff>
    </xdr:from>
    <xdr:to>
      <xdr:col>10</xdr:col>
      <xdr:colOff>165100</xdr:colOff>
      <xdr:row>97</xdr:row>
      <xdr:rowOff>100350</xdr:rowOff>
    </xdr:to>
    <xdr:sp macro="" textlink="">
      <xdr:nvSpPr>
        <xdr:cNvPr id="248" name="フローチャート: 判断 247"/>
        <xdr:cNvSpPr/>
      </xdr:nvSpPr>
      <xdr:spPr>
        <a:xfrm>
          <a:off x="1968500" y="1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116877</xdr:rowOff>
    </xdr:from>
    <xdr:ext cx="534377" cy="259045"/>
    <xdr:sp macro="" textlink="">
      <xdr:nvSpPr>
        <xdr:cNvPr id="249" name="テキスト ボックス 248"/>
        <xdr:cNvSpPr txBox="1"/>
      </xdr:nvSpPr>
      <xdr:spPr>
        <a:xfrm>
          <a:off x="1752111" y="1640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62382</xdr:rowOff>
    </xdr:from>
    <xdr:to>
      <xdr:col>6</xdr:col>
      <xdr:colOff>38100</xdr:colOff>
      <xdr:row>97</xdr:row>
      <xdr:rowOff>163982</xdr:rowOff>
    </xdr:to>
    <xdr:sp macro="" textlink="">
      <xdr:nvSpPr>
        <xdr:cNvPr id="250" name="フローチャート: 判断 249"/>
        <xdr:cNvSpPr/>
      </xdr:nvSpPr>
      <xdr:spPr>
        <a:xfrm>
          <a:off x="1079500" y="1669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9059</xdr:rowOff>
    </xdr:from>
    <xdr:ext cx="534377" cy="259045"/>
    <xdr:sp macro="" textlink="">
      <xdr:nvSpPr>
        <xdr:cNvPr id="251" name="テキスト ボックス 250"/>
        <xdr:cNvSpPr txBox="1"/>
      </xdr:nvSpPr>
      <xdr:spPr>
        <a:xfrm>
          <a:off x="863111" y="1646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91267</xdr:rowOff>
    </xdr:from>
    <xdr:to>
      <xdr:col>24</xdr:col>
      <xdr:colOff>114300</xdr:colOff>
      <xdr:row>96</xdr:row>
      <xdr:rowOff>21417</xdr:rowOff>
    </xdr:to>
    <xdr:sp macro="" textlink="">
      <xdr:nvSpPr>
        <xdr:cNvPr id="257" name="楕円 256"/>
        <xdr:cNvSpPr/>
      </xdr:nvSpPr>
      <xdr:spPr>
        <a:xfrm>
          <a:off x="4584700" y="1637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114144</xdr:rowOff>
    </xdr:from>
    <xdr:ext cx="534377" cy="259045"/>
    <xdr:sp macro="" textlink="">
      <xdr:nvSpPr>
        <xdr:cNvPr id="258" name="扶助費該当値テキスト"/>
        <xdr:cNvSpPr txBox="1"/>
      </xdr:nvSpPr>
      <xdr:spPr>
        <a:xfrm>
          <a:off x="4686300" y="1623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44960</xdr:rowOff>
    </xdr:from>
    <xdr:to>
      <xdr:col>20</xdr:col>
      <xdr:colOff>38100</xdr:colOff>
      <xdr:row>94</xdr:row>
      <xdr:rowOff>146560</xdr:rowOff>
    </xdr:to>
    <xdr:sp macro="" textlink="">
      <xdr:nvSpPr>
        <xdr:cNvPr id="259" name="楕円 258"/>
        <xdr:cNvSpPr/>
      </xdr:nvSpPr>
      <xdr:spPr>
        <a:xfrm>
          <a:off x="3746500" y="161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163087</xdr:rowOff>
    </xdr:from>
    <xdr:ext cx="599010" cy="259045"/>
    <xdr:sp macro="" textlink="">
      <xdr:nvSpPr>
        <xdr:cNvPr id="260" name="テキスト ボックス 259"/>
        <xdr:cNvSpPr txBox="1"/>
      </xdr:nvSpPr>
      <xdr:spPr>
        <a:xfrm>
          <a:off x="3497795" y="15936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152157</xdr:rowOff>
    </xdr:from>
    <xdr:to>
      <xdr:col>15</xdr:col>
      <xdr:colOff>101600</xdr:colOff>
      <xdr:row>97</xdr:row>
      <xdr:rowOff>82307</xdr:rowOff>
    </xdr:to>
    <xdr:sp macro="" textlink="">
      <xdr:nvSpPr>
        <xdr:cNvPr id="261" name="楕円 260"/>
        <xdr:cNvSpPr/>
      </xdr:nvSpPr>
      <xdr:spPr>
        <a:xfrm>
          <a:off x="2857500" y="1661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73434</xdr:rowOff>
    </xdr:from>
    <xdr:ext cx="534377" cy="259045"/>
    <xdr:sp macro="" textlink="">
      <xdr:nvSpPr>
        <xdr:cNvPr id="262" name="テキスト ボックス 261"/>
        <xdr:cNvSpPr txBox="1"/>
      </xdr:nvSpPr>
      <xdr:spPr>
        <a:xfrm>
          <a:off x="2641111" y="1670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58545</xdr:rowOff>
    </xdr:from>
    <xdr:to>
      <xdr:col>10</xdr:col>
      <xdr:colOff>165100</xdr:colOff>
      <xdr:row>97</xdr:row>
      <xdr:rowOff>160145</xdr:rowOff>
    </xdr:to>
    <xdr:sp macro="" textlink="">
      <xdr:nvSpPr>
        <xdr:cNvPr id="263" name="楕円 262"/>
        <xdr:cNvSpPr/>
      </xdr:nvSpPr>
      <xdr:spPr>
        <a:xfrm>
          <a:off x="1968500" y="1668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151272</xdr:rowOff>
    </xdr:from>
    <xdr:ext cx="534377" cy="259045"/>
    <xdr:sp macro="" textlink="">
      <xdr:nvSpPr>
        <xdr:cNvPr id="264" name="テキスト ボックス 263"/>
        <xdr:cNvSpPr txBox="1"/>
      </xdr:nvSpPr>
      <xdr:spPr>
        <a:xfrm>
          <a:off x="1752111" y="1678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146312</xdr:rowOff>
    </xdr:from>
    <xdr:to>
      <xdr:col>6</xdr:col>
      <xdr:colOff>38100</xdr:colOff>
      <xdr:row>98</xdr:row>
      <xdr:rowOff>76462</xdr:rowOff>
    </xdr:to>
    <xdr:sp macro="" textlink="">
      <xdr:nvSpPr>
        <xdr:cNvPr id="265" name="楕円 264"/>
        <xdr:cNvSpPr/>
      </xdr:nvSpPr>
      <xdr:spPr>
        <a:xfrm>
          <a:off x="1079500" y="1677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67589</xdr:rowOff>
    </xdr:from>
    <xdr:ext cx="534377" cy="259045"/>
    <xdr:sp macro="" textlink="">
      <xdr:nvSpPr>
        <xdr:cNvPr id="266" name="テキスト ボックス 265"/>
        <xdr:cNvSpPr txBox="1"/>
      </xdr:nvSpPr>
      <xdr:spPr>
        <a:xfrm>
          <a:off x="863111" y="1686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128052</xdr:rowOff>
    </xdr:from>
    <xdr:to>
      <xdr:col>54</xdr:col>
      <xdr:colOff>189865</xdr:colOff>
      <xdr:row>39</xdr:row>
      <xdr:rowOff>144522</xdr:rowOff>
    </xdr:to>
    <xdr:cxnSp macro="">
      <xdr:nvCxnSpPr>
        <xdr:cNvPr id="293" name="直線コネクタ 292"/>
        <xdr:cNvCxnSpPr/>
      </xdr:nvCxnSpPr>
      <xdr:spPr>
        <a:xfrm flipV="1">
          <a:off x="10475595" y="5785902"/>
          <a:ext cx="1270" cy="1045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148349</xdr:rowOff>
    </xdr:from>
    <xdr:ext cx="534377" cy="259045"/>
    <xdr:sp macro="" textlink="">
      <xdr:nvSpPr>
        <xdr:cNvPr id="294" name="補助費等最小値テキスト"/>
        <xdr:cNvSpPr txBox="1"/>
      </xdr:nvSpPr>
      <xdr:spPr>
        <a:xfrm>
          <a:off x="10528300" y="683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144522</xdr:rowOff>
    </xdr:from>
    <xdr:to>
      <xdr:col>55</xdr:col>
      <xdr:colOff>88900</xdr:colOff>
      <xdr:row>39</xdr:row>
      <xdr:rowOff>144522</xdr:rowOff>
    </xdr:to>
    <xdr:cxnSp macro="">
      <xdr:nvCxnSpPr>
        <xdr:cNvPr id="295" name="直線コネクタ 294"/>
        <xdr:cNvCxnSpPr/>
      </xdr:nvCxnSpPr>
      <xdr:spPr>
        <a:xfrm>
          <a:off x="10388600" y="683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74729</xdr:rowOff>
    </xdr:from>
    <xdr:ext cx="599010" cy="259045"/>
    <xdr:sp macro="" textlink="">
      <xdr:nvSpPr>
        <xdr:cNvPr id="296" name="補助費等最大値テキスト"/>
        <xdr:cNvSpPr txBox="1"/>
      </xdr:nvSpPr>
      <xdr:spPr>
        <a:xfrm>
          <a:off x="10528300" y="556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128052</xdr:rowOff>
    </xdr:from>
    <xdr:to>
      <xdr:col>55</xdr:col>
      <xdr:colOff>88900</xdr:colOff>
      <xdr:row>33</xdr:row>
      <xdr:rowOff>128052</xdr:rowOff>
    </xdr:to>
    <xdr:cxnSp macro="">
      <xdr:nvCxnSpPr>
        <xdr:cNvPr id="297" name="直線コネクタ 296"/>
        <xdr:cNvCxnSpPr/>
      </xdr:nvCxnSpPr>
      <xdr:spPr>
        <a:xfrm>
          <a:off x="10388600" y="5785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89081</xdr:rowOff>
    </xdr:from>
    <xdr:to>
      <xdr:col>55</xdr:col>
      <xdr:colOff>0</xdr:colOff>
      <xdr:row>38</xdr:row>
      <xdr:rowOff>117080</xdr:rowOff>
    </xdr:to>
    <xdr:cxnSp macro="">
      <xdr:nvCxnSpPr>
        <xdr:cNvPr id="298" name="直線コネクタ 297"/>
        <xdr:cNvCxnSpPr/>
      </xdr:nvCxnSpPr>
      <xdr:spPr>
        <a:xfrm>
          <a:off x="9639300" y="6604181"/>
          <a:ext cx="838200" cy="2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31821</xdr:rowOff>
    </xdr:from>
    <xdr:ext cx="534377" cy="259045"/>
    <xdr:sp macro="" textlink="">
      <xdr:nvSpPr>
        <xdr:cNvPr id="299" name="補助費等平均値テキスト"/>
        <xdr:cNvSpPr txBox="1"/>
      </xdr:nvSpPr>
      <xdr:spPr>
        <a:xfrm>
          <a:off x="10528300" y="620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8944</xdr:rowOff>
    </xdr:from>
    <xdr:to>
      <xdr:col>55</xdr:col>
      <xdr:colOff>50800</xdr:colOff>
      <xdr:row>37</xdr:row>
      <xdr:rowOff>110544</xdr:rowOff>
    </xdr:to>
    <xdr:sp macro="" textlink="">
      <xdr:nvSpPr>
        <xdr:cNvPr id="300" name="フローチャート: 判断 299"/>
        <xdr:cNvSpPr/>
      </xdr:nvSpPr>
      <xdr:spPr>
        <a:xfrm>
          <a:off x="10426700" y="635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106368</xdr:rowOff>
    </xdr:from>
    <xdr:to>
      <xdr:col>50</xdr:col>
      <xdr:colOff>114300</xdr:colOff>
      <xdr:row>38</xdr:row>
      <xdr:rowOff>89081</xdr:rowOff>
    </xdr:to>
    <xdr:cxnSp macro="">
      <xdr:nvCxnSpPr>
        <xdr:cNvPr id="301" name="直線コネクタ 300"/>
        <xdr:cNvCxnSpPr/>
      </xdr:nvCxnSpPr>
      <xdr:spPr>
        <a:xfrm>
          <a:off x="8750300" y="5421318"/>
          <a:ext cx="889000" cy="118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43485</xdr:rowOff>
    </xdr:from>
    <xdr:to>
      <xdr:col>50</xdr:col>
      <xdr:colOff>165100</xdr:colOff>
      <xdr:row>37</xdr:row>
      <xdr:rowOff>145085</xdr:rowOff>
    </xdr:to>
    <xdr:sp macro="" textlink="">
      <xdr:nvSpPr>
        <xdr:cNvPr id="302" name="フローチャート: 判断 301"/>
        <xdr:cNvSpPr/>
      </xdr:nvSpPr>
      <xdr:spPr>
        <a:xfrm>
          <a:off x="95885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161612</xdr:rowOff>
    </xdr:from>
    <xdr:ext cx="534377" cy="259045"/>
    <xdr:sp macro="" textlink="">
      <xdr:nvSpPr>
        <xdr:cNvPr id="303" name="テキスト ボックス 302"/>
        <xdr:cNvSpPr txBox="1"/>
      </xdr:nvSpPr>
      <xdr:spPr>
        <a:xfrm>
          <a:off x="9372111" y="616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106368</xdr:rowOff>
    </xdr:from>
    <xdr:to>
      <xdr:col>45</xdr:col>
      <xdr:colOff>177800</xdr:colOff>
      <xdr:row>38</xdr:row>
      <xdr:rowOff>112475</xdr:rowOff>
    </xdr:to>
    <xdr:cxnSp macro="">
      <xdr:nvCxnSpPr>
        <xdr:cNvPr id="304" name="直線コネクタ 303"/>
        <xdr:cNvCxnSpPr/>
      </xdr:nvCxnSpPr>
      <xdr:spPr>
        <a:xfrm flipV="1">
          <a:off x="7861300" y="5421318"/>
          <a:ext cx="889000" cy="120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149675</xdr:rowOff>
    </xdr:from>
    <xdr:to>
      <xdr:col>46</xdr:col>
      <xdr:colOff>38100</xdr:colOff>
      <xdr:row>31</xdr:row>
      <xdr:rowOff>79825</xdr:rowOff>
    </xdr:to>
    <xdr:sp macro="" textlink="">
      <xdr:nvSpPr>
        <xdr:cNvPr id="305" name="フローチャート: 判断 304"/>
        <xdr:cNvSpPr/>
      </xdr:nvSpPr>
      <xdr:spPr>
        <a:xfrm>
          <a:off x="8699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96352</xdr:rowOff>
    </xdr:from>
    <xdr:ext cx="599010" cy="259045"/>
    <xdr:sp macro="" textlink="">
      <xdr:nvSpPr>
        <xdr:cNvPr id="306" name="テキスト ボックス 305"/>
        <xdr:cNvSpPr txBox="1"/>
      </xdr:nvSpPr>
      <xdr:spPr>
        <a:xfrm>
          <a:off x="8450795" y="506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112475</xdr:rowOff>
    </xdr:from>
    <xdr:to>
      <xdr:col>41</xdr:col>
      <xdr:colOff>50800</xdr:colOff>
      <xdr:row>38</xdr:row>
      <xdr:rowOff>146710</xdr:rowOff>
    </xdr:to>
    <xdr:cxnSp macro="">
      <xdr:nvCxnSpPr>
        <xdr:cNvPr id="307" name="直線コネクタ 306"/>
        <xdr:cNvCxnSpPr/>
      </xdr:nvCxnSpPr>
      <xdr:spPr>
        <a:xfrm flipV="1">
          <a:off x="6972300" y="6627575"/>
          <a:ext cx="889000" cy="3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8705</xdr:rowOff>
    </xdr:from>
    <xdr:to>
      <xdr:col>41</xdr:col>
      <xdr:colOff>101600</xdr:colOff>
      <xdr:row>38</xdr:row>
      <xdr:rowOff>110305</xdr:rowOff>
    </xdr:to>
    <xdr:sp macro="" textlink="">
      <xdr:nvSpPr>
        <xdr:cNvPr id="308" name="フローチャート: 判断 307"/>
        <xdr:cNvSpPr/>
      </xdr:nvSpPr>
      <xdr:spPr>
        <a:xfrm>
          <a:off x="7810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126832</xdr:rowOff>
    </xdr:from>
    <xdr:ext cx="534377" cy="259045"/>
    <xdr:sp macro="" textlink="">
      <xdr:nvSpPr>
        <xdr:cNvPr id="309" name="テキスト ボックス 308"/>
        <xdr:cNvSpPr txBox="1"/>
      </xdr:nvSpPr>
      <xdr:spPr>
        <a:xfrm>
          <a:off x="7594111" y="62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53587</xdr:rowOff>
    </xdr:from>
    <xdr:to>
      <xdr:col>36</xdr:col>
      <xdr:colOff>165100</xdr:colOff>
      <xdr:row>38</xdr:row>
      <xdr:rowOff>155187</xdr:rowOff>
    </xdr:to>
    <xdr:sp macro="" textlink="">
      <xdr:nvSpPr>
        <xdr:cNvPr id="310" name="フローチャート: 判断 309"/>
        <xdr:cNvSpPr/>
      </xdr:nvSpPr>
      <xdr:spPr>
        <a:xfrm>
          <a:off x="6921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264</xdr:rowOff>
    </xdr:from>
    <xdr:ext cx="534377" cy="259045"/>
    <xdr:sp macro="" textlink="">
      <xdr:nvSpPr>
        <xdr:cNvPr id="311" name="テキスト ボックス 310"/>
        <xdr:cNvSpPr txBox="1"/>
      </xdr:nvSpPr>
      <xdr:spPr>
        <a:xfrm>
          <a:off x="6705111" y="634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66280</xdr:rowOff>
    </xdr:from>
    <xdr:to>
      <xdr:col>55</xdr:col>
      <xdr:colOff>50800</xdr:colOff>
      <xdr:row>38</xdr:row>
      <xdr:rowOff>167880</xdr:rowOff>
    </xdr:to>
    <xdr:sp macro="" textlink="">
      <xdr:nvSpPr>
        <xdr:cNvPr id="317" name="楕円 316"/>
        <xdr:cNvSpPr/>
      </xdr:nvSpPr>
      <xdr:spPr>
        <a:xfrm>
          <a:off x="10426700" y="658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44707</xdr:rowOff>
    </xdr:from>
    <xdr:ext cx="534377" cy="259045"/>
    <xdr:sp macro="" textlink="">
      <xdr:nvSpPr>
        <xdr:cNvPr id="318" name="補助費等該当値テキスト"/>
        <xdr:cNvSpPr txBox="1"/>
      </xdr:nvSpPr>
      <xdr:spPr>
        <a:xfrm>
          <a:off x="10528300" y="655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38281</xdr:rowOff>
    </xdr:from>
    <xdr:to>
      <xdr:col>50</xdr:col>
      <xdr:colOff>165100</xdr:colOff>
      <xdr:row>38</xdr:row>
      <xdr:rowOff>139881</xdr:rowOff>
    </xdr:to>
    <xdr:sp macro="" textlink="">
      <xdr:nvSpPr>
        <xdr:cNvPr id="319" name="楕円 318"/>
        <xdr:cNvSpPr/>
      </xdr:nvSpPr>
      <xdr:spPr>
        <a:xfrm>
          <a:off x="9588500" y="655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131008</xdr:rowOff>
    </xdr:from>
    <xdr:ext cx="534377" cy="259045"/>
    <xdr:sp macro="" textlink="">
      <xdr:nvSpPr>
        <xdr:cNvPr id="320" name="テキスト ボックス 319"/>
        <xdr:cNvSpPr txBox="1"/>
      </xdr:nvSpPr>
      <xdr:spPr>
        <a:xfrm>
          <a:off x="9372111" y="664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55568</xdr:rowOff>
    </xdr:from>
    <xdr:to>
      <xdr:col>46</xdr:col>
      <xdr:colOff>38100</xdr:colOff>
      <xdr:row>31</xdr:row>
      <xdr:rowOff>157168</xdr:rowOff>
    </xdr:to>
    <xdr:sp macro="" textlink="">
      <xdr:nvSpPr>
        <xdr:cNvPr id="321" name="楕円 320"/>
        <xdr:cNvSpPr/>
      </xdr:nvSpPr>
      <xdr:spPr>
        <a:xfrm>
          <a:off x="8699500" y="537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148295</xdr:rowOff>
    </xdr:from>
    <xdr:ext cx="599010" cy="259045"/>
    <xdr:sp macro="" textlink="">
      <xdr:nvSpPr>
        <xdr:cNvPr id="322" name="テキスト ボックス 321"/>
        <xdr:cNvSpPr txBox="1"/>
      </xdr:nvSpPr>
      <xdr:spPr>
        <a:xfrm>
          <a:off x="8450795" y="546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61675</xdr:rowOff>
    </xdr:from>
    <xdr:to>
      <xdr:col>41</xdr:col>
      <xdr:colOff>101600</xdr:colOff>
      <xdr:row>38</xdr:row>
      <xdr:rowOff>163275</xdr:rowOff>
    </xdr:to>
    <xdr:sp macro="" textlink="">
      <xdr:nvSpPr>
        <xdr:cNvPr id="323" name="楕円 322"/>
        <xdr:cNvSpPr/>
      </xdr:nvSpPr>
      <xdr:spPr>
        <a:xfrm>
          <a:off x="7810500" y="657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154402</xdr:rowOff>
    </xdr:from>
    <xdr:ext cx="534377" cy="259045"/>
    <xdr:sp macro="" textlink="">
      <xdr:nvSpPr>
        <xdr:cNvPr id="324" name="テキスト ボックス 323"/>
        <xdr:cNvSpPr txBox="1"/>
      </xdr:nvSpPr>
      <xdr:spPr>
        <a:xfrm>
          <a:off x="7594111" y="666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95910</xdr:rowOff>
    </xdr:from>
    <xdr:to>
      <xdr:col>36</xdr:col>
      <xdr:colOff>165100</xdr:colOff>
      <xdr:row>39</xdr:row>
      <xdr:rowOff>26060</xdr:rowOff>
    </xdr:to>
    <xdr:sp macro="" textlink="">
      <xdr:nvSpPr>
        <xdr:cNvPr id="325" name="楕円 324"/>
        <xdr:cNvSpPr/>
      </xdr:nvSpPr>
      <xdr:spPr>
        <a:xfrm>
          <a:off x="6921500" y="66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17187</xdr:rowOff>
    </xdr:from>
    <xdr:ext cx="534377" cy="259045"/>
    <xdr:sp macro="" textlink="">
      <xdr:nvSpPr>
        <xdr:cNvPr id="326" name="テキスト ボックス 325"/>
        <xdr:cNvSpPr txBox="1"/>
      </xdr:nvSpPr>
      <xdr:spPr>
        <a:xfrm>
          <a:off x="6705111" y="670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0" name="テキスト ボックス 33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2" name="テキスト ボックス 34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4" name="テキスト ボックス 34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6" name="テキスト ボックス 345"/>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8" name="テキスト ボックス 34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52" name="直線コネクタ 351"/>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3" name="普通建設事業費最小値テキスト"/>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4" name="直線コネクタ 353"/>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5" name="普通建設事業費最大値テキスト"/>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6" name="直線コネクタ 355"/>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77771</xdr:rowOff>
    </xdr:from>
    <xdr:to>
      <xdr:col>55</xdr:col>
      <xdr:colOff>0</xdr:colOff>
      <xdr:row>56</xdr:row>
      <xdr:rowOff>156551</xdr:rowOff>
    </xdr:to>
    <xdr:cxnSp macro="">
      <xdr:nvCxnSpPr>
        <xdr:cNvPr id="357" name="直線コネクタ 356"/>
        <xdr:cNvCxnSpPr/>
      </xdr:nvCxnSpPr>
      <xdr:spPr>
        <a:xfrm flipV="1">
          <a:off x="9639300" y="9336071"/>
          <a:ext cx="838200" cy="42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124303</xdr:rowOff>
    </xdr:from>
    <xdr:ext cx="534377" cy="259045"/>
    <xdr:sp macro="" textlink="">
      <xdr:nvSpPr>
        <xdr:cNvPr id="358" name="普通建設事業費平均値テキスト"/>
        <xdr:cNvSpPr txBox="1"/>
      </xdr:nvSpPr>
      <xdr:spPr>
        <a:xfrm>
          <a:off x="10528300" y="955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9" name="フローチャート: 判断 358"/>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154994</xdr:rowOff>
    </xdr:from>
    <xdr:to>
      <xdr:col>50</xdr:col>
      <xdr:colOff>114300</xdr:colOff>
      <xdr:row>56</xdr:row>
      <xdr:rowOff>156551</xdr:rowOff>
    </xdr:to>
    <xdr:cxnSp macro="">
      <xdr:nvCxnSpPr>
        <xdr:cNvPr id="360" name="直線コネクタ 359"/>
        <xdr:cNvCxnSpPr/>
      </xdr:nvCxnSpPr>
      <xdr:spPr>
        <a:xfrm>
          <a:off x="8750300" y="9756194"/>
          <a:ext cx="889000" cy="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61" name="フローチャート: 判断 360"/>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90278</xdr:rowOff>
    </xdr:from>
    <xdr:ext cx="534377" cy="259045"/>
    <xdr:sp macro="" textlink="">
      <xdr:nvSpPr>
        <xdr:cNvPr id="362" name="テキスト ボックス 361"/>
        <xdr:cNvSpPr txBox="1"/>
      </xdr:nvSpPr>
      <xdr:spPr>
        <a:xfrm>
          <a:off x="9372111" y="934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1016</xdr:rowOff>
    </xdr:from>
    <xdr:to>
      <xdr:col>45</xdr:col>
      <xdr:colOff>177800</xdr:colOff>
      <xdr:row>56</xdr:row>
      <xdr:rowOff>154994</xdr:rowOff>
    </xdr:to>
    <xdr:cxnSp macro="">
      <xdr:nvCxnSpPr>
        <xdr:cNvPr id="363" name="直線コネクタ 362"/>
        <xdr:cNvCxnSpPr/>
      </xdr:nvCxnSpPr>
      <xdr:spPr>
        <a:xfrm>
          <a:off x="7861300" y="9602216"/>
          <a:ext cx="889000" cy="15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39239</xdr:rowOff>
    </xdr:from>
    <xdr:to>
      <xdr:col>46</xdr:col>
      <xdr:colOff>38100</xdr:colOff>
      <xdr:row>55</xdr:row>
      <xdr:rowOff>140839</xdr:rowOff>
    </xdr:to>
    <xdr:sp macro="" textlink="">
      <xdr:nvSpPr>
        <xdr:cNvPr id="364" name="フローチャート: 判断 363"/>
        <xdr:cNvSpPr/>
      </xdr:nvSpPr>
      <xdr:spPr>
        <a:xfrm>
          <a:off x="8699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157366</xdr:rowOff>
    </xdr:from>
    <xdr:ext cx="534377" cy="259045"/>
    <xdr:sp macro="" textlink="">
      <xdr:nvSpPr>
        <xdr:cNvPr id="365" name="テキスト ボックス 364"/>
        <xdr:cNvSpPr txBox="1"/>
      </xdr:nvSpPr>
      <xdr:spPr>
        <a:xfrm>
          <a:off x="8483111" y="924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1016</xdr:rowOff>
    </xdr:from>
    <xdr:to>
      <xdr:col>41</xdr:col>
      <xdr:colOff>50800</xdr:colOff>
      <xdr:row>56</xdr:row>
      <xdr:rowOff>118103</xdr:rowOff>
    </xdr:to>
    <xdr:cxnSp macro="">
      <xdr:nvCxnSpPr>
        <xdr:cNvPr id="366" name="直線コネクタ 365"/>
        <xdr:cNvCxnSpPr/>
      </xdr:nvCxnSpPr>
      <xdr:spPr>
        <a:xfrm flipV="1">
          <a:off x="6972300" y="9602216"/>
          <a:ext cx="889000" cy="11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54795</xdr:rowOff>
    </xdr:from>
    <xdr:to>
      <xdr:col>41</xdr:col>
      <xdr:colOff>101600</xdr:colOff>
      <xdr:row>55</xdr:row>
      <xdr:rowOff>156395</xdr:rowOff>
    </xdr:to>
    <xdr:sp macro="" textlink="">
      <xdr:nvSpPr>
        <xdr:cNvPr id="367" name="フローチャート: 判断 366"/>
        <xdr:cNvSpPr/>
      </xdr:nvSpPr>
      <xdr:spPr>
        <a:xfrm>
          <a:off x="7810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1472</xdr:rowOff>
    </xdr:from>
    <xdr:ext cx="534377" cy="259045"/>
    <xdr:sp macro="" textlink="">
      <xdr:nvSpPr>
        <xdr:cNvPr id="368" name="テキスト ボックス 367"/>
        <xdr:cNvSpPr txBox="1"/>
      </xdr:nvSpPr>
      <xdr:spPr>
        <a:xfrm>
          <a:off x="7594111" y="925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138604</xdr:rowOff>
    </xdr:from>
    <xdr:to>
      <xdr:col>36</xdr:col>
      <xdr:colOff>165100</xdr:colOff>
      <xdr:row>56</xdr:row>
      <xdr:rowOff>68754</xdr:rowOff>
    </xdr:to>
    <xdr:sp macro="" textlink="">
      <xdr:nvSpPr>
        <xdr:cNvPr id="369" name="フローチャート: 判断 368"/>
        <xdr:cNvSpPr/>
      </xdr:nvSpPr>
      <xdr:spPr>
        <a:xfrm>
          <a:off x="6921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85281</xdr:rowOff>
    </xdr:from>
    <xdr:ext cx="534377" cy="259045"/>
    <xdr:sp macro="" textlink="">
      <xdr:nvSpPr>
        <xdr:cNvPr id="370" name="テキスト ボックス 369"/>
        <xdr:cNvSpPr txBox="1"/>
      </xdr:nvSpPr>
      <xdr:spPr>
        <a:xfrm>
          <a:off x="6705111" y="934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26971</xdr:rowOff>
    </xdr:from>
    <xdr:to>
      <xdr:col>55</xdr:col>
      <xdr:colOff>50800</xdr:colOff>
      <xdr:row>54</xdr:row>
      <xdr:rowOff>128571</xdr:rowOff>
    </xdr:to>
    <xdr:sp macro="" textlink="">
      <xdr:nvSpPr>
        <xdr:cNvPr id="376" name="楕円 375"/>
        <xdr:cNvSpPr/>
      </xdr:nvSpPr>
      <xdr:spPr>
        <a:xfrm>
          <a:off x="10426700" y="928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49848</xdr:rowOff>
    </xdr:from>
    <xdr:ext cx="534377" cy="259045"/>
    <xdr:sp macro="" textlink="">
      <xdr:nvSpPr>
        <xdr:cNvPr id="377" name="普通建設事業費該当値テキスト"/>
        <xdr:cNvSpPr txBox="1"/>
      </xdr:nvSpPr>
      <xdr:spPr>
        <a:xfrm>
          <a:off x="10528300" y="913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105751</xdr:rowOff>
    </xdr:from>
    <xdr:to>
      <xdr:col>50</xdr:col>
      <xdr:colOff>165100</xdr:colOff>
      <xdr:row>57</xdr:row>
      <xdr:rowOff>35901</xdr:rowOff>
    </xdr:to>
    <xdr:sp macro="" textlink="">
      <xdr:nvSpPr>
        <xdr:cNvPr id="378" name="楕円 377"/>
        <xdr:cNvSpPr/>
      </xdr:nvSpPr>
      <xdr:spPr>
        <a:xfrm>
          <a:off x="9588500" y="970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27028</xdr:rowOff>
    </xdr:from>
    <xdr:ext cx="534377" cy="259045"/>
    <xdr:sp macro="" textlink="">
      <xdr:nvSpPr>
        <xdr:cNvPr id="379" name="テキスト ボックス 378"/>
        <xdr:cNvSpPr txBox="1"/>
      </xdr:nvSpPr>
      <xdr:spPr>
        <a:xfrm>
          <a:off x="9372111" y="979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104194</xdr:rowOff>
    </xdr:from>
    <xdr:to>
      <xdr:col>46</xdr:col>
      <xdr:colOff>38100</xdr:colOff>
      <xdr:row>57</xdr:row>
      <xdr:rowOff>34344</xdr:rowOff>
    </xdr:to>
    <xdr:sp macro="" textlink="">
      <xdr:nvSpPr>
        <xdr:cNvPr id="380" name="楕円 379"/>
        <xdr:cNvSpPr/>
      </xdr:nvSpPr>
      <xdr:spPr>
        <a:xfrm>
          <a:off x="8699500" y="970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25471</xdr:rowOff>
    </xdr:from>
    <xdr:ext cx="534377" cy="259045"/>
    <xdr:sp macro="" textlink="">
      <xdr:nvSpPr>
        <xdr:cNvPr id="381" name="テキスト ボックス 380"/>
        <xdr:cNvSpPr txBox="1"/>
      </xdr:nvSpPr>
      <xdr:spPr>
        <a:xfrm>
          <a:off x="8483111" y="979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121666</xdr:rowOff>
    </xdr:from>
    <xdr:to>
      <xdr:col>41</xdr:col>
      <xdr:colOff>101600</xdr:colOff>
      <xdr:row>56</xdr:row>
      <xdr:rowOff>51816</xdr:rowOff>
    </xdr:to>
    <xdr:sp macro="" textlink="">
      <xdr:nvSpPr>
        <xdr:cNvPr id="382" name="楕円 381"/>
        <xdr:cNvSpPr/>
      </xdr:nvSpPr>
      <xdr:spPr>
        <a:xfrm>
          <a:off x="7810500" y="955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42943</xdr:rowOff>
    </xdr:from>
    <xdr:ext cx="534377" cy="259045"/>
    <xdr:sp macro="" textlink="">
      <xdr:nvSpPr>
        <xdr:cNvPr id="383" name="テキスト ボックス 382"/>
        <xdr:cNvSpPr txBox="1"/>
      </xdr:nvSpPr>
      <xdr:spPr>
        <a:xfrm>
          <a:off x="7594111" y="964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67303</xdr:rowOff>
    </xdr:from>
    <xdr:to>
      <xdr:col>36</xdr:col>
      <xdr:colOff>165100</xdr:colOff>
      <xdr:row>56</xdr:row>
      <xdr:rowOff>168903</xdr:rowOff>
    </xdr:to>
    <xdr:sp macro="" textlink="">
      <xdr:nvSpPr>
        <xdr:cNvPr id="384" name="楕円 383"/>
        <xdr:cNvSpPr/>
      </xdr:nvSpPr>
      <xdr:spPr>
        <a:xfrm>
          <a:off x="6921500" y="966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160030</xdr:rowOff>
    </xdr:from>
    <xdr:ext cx="534377" cy="259045"/>
    <xdr:sp macro="" textlink="">
      <xdr:nvSpPr>
        <xdr:cNvPr id="385" name="テキスト ボックス 384"/>
        <xdr:cNvSpPr txBox="1"/>
      </xdr:nvSpPr>
      <xdr:spPr>
        <a:xfrm>
          <a:off x="6705111" y="976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7" name="直線コネクタ 406"/>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8"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9" name="直線コネクタ 40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10" name="普通建設事業費 （ うち新規整備　）最大値テキスト"/>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11" name="直線コネクタ 410"/>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123218</xdr:rowOff>
    </xdr:from>
    <xdr:to>
      <xdr:col>55</xdr:col>
      <xdr:colOff>0</xdr:colOff>
      <xdr:row>78</xdr:row>
      <xdr:rowOff>139700</xdr:rowOff>
    </xdr:to>
    <xdr:cxnSp macro="">
      <xdr:nvCxnSpPr>
        <xdr:cNvPr id="412" name="直線コネクタ 411"/>
        <xdr:cNvCxnSpPr/>
      </xdr:nvCxnSpPr>
      <xdr:spPr>
        <a:xfrm flipV="1">
          <a:off x="9639300" y="12296168"/>
          <a:ext cx="838200" cy="121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153029</xdr:rowOff>
    </xdr:from>
    <xdr:ext cx="534377" cy="259045"/>
    <xdr:sp macro="" textlink="">
      <xdr:nvSpPr>
        <xdr:cNvPr id="413" name="普通建設事業費 （ うち新規整備　）平均値テキスト"/>
        <xdr:cNvSpPr txBox="1"/>
      </xdr:nvSpPr>
      <xdr:spPr>
        <a:xfrm>
          <a:off x="10528300" y="13183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4" name="フローチャート: 判断 413"/>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7524</xdr:rowOff>
    </xdr:from>
    <xdr:to>
      <xdr:col>50</xdr:col>
      <xdr:colOff>114300</xdr:colOff>
      <xdr:row>78</xdr:row>
      <xdr:rowOff>139700</xdr:rowOff>
    </xdr:to>
    <xdr:cxnSp macro="">
      <xdr:nvCxnSpPr>
        <xdr:cNvPr id="415" name="直線コネクタ 414"/>
        <xdr:cNvCxnSpPr/>
      </xdr:nvCxnSpPr>
      <xdr:spPr>
        <a:xfrm>
          <a:off x="8750300" y="13380624"/>
          <a:ext cx="889000" cy="13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6" name="フローチャート: 判断 415"/>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81983</xdr:rowOff>
    </xdr:from>
    <xdr:ext cx="534377" cy="259045"/>
    <xdr:sp macro="" textlink="">
      <xdr:nvSpPr>
        <xdr:cNvPr id="417" name="テキスト ボックス 416"/>
        <xdr:cNvSpPr txBox="1"/>
      </xdr:nvSpPr>
      <xdr:spPr>
        <a:xfrm>
          <a:off x="9372111" y="129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7524</xdr:rowOff>
    </xdr:from>
    <xdr:to>
      <xdr:col>45</xdr:col>
      <xdr:colOff>177800</xdr:colOff>
      <xdr:row>78</xdr:row>
      <xdr:rowOff>138832</xdr:rowOff>
    </xdr:to>
    <xdr:cxnSp macro="">
      <xdr:nvCxnSpPr>
        <xdr:cNvPr id="418" name="直線コネクタ 417"/>
        <xdr:cNvCxnSpPr/>
      </xdr:nvCxnSpPr>
      <xdr:spPr>
        <a:xfrm flipV="1">
          <a:off x="7861300" y="13380624"/>
          <a:ext cx="889000" cy="13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7862</xdr:rowOff>
    </xdr:from>
    <xdr:to>
      <xdr:col>46</xdr:col>
      <xdr:colOff>38100</xdr:colOff>
      <xdr:row>76</xdr:row>
      <xdr:rowOff>109462</xdr:rowOff>
    </xdr:to>
    <xdr:sp macro="" textlink="">
      <xdr:nvSpPr>
        <xdr:cNvPr id="419" name="フローチャート: 判断 418"/>
        <xdr:cNvSpPr/>
      </xdr:nvSpPr>
      <xdr:spPr>
        <a:xfrm>
          <a:off x="8699500" y="130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125989</xdr:rowOff>
    </xdr:from>
    <xdr:ext cx="534377" cy="259045"/>
    <xdr:sp macro="" textlink="">
      <xdr:nvSpPr>
        <xdr:cNvPr id="420" name="テキスト ボックス 419"/>
        <xdr:cNvSpPr txBox="1"/>
      </xdr:nvSpPr>
      <xdr:spPr>
        <a:xfrm>
          <a:off x="8483111" y="1281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138832</xdr:rowOff>
    </xdr:from>
    <xdr:to>
      <xdr:col>41</xdr:col>
      <xdr:colOff>50800</xdr:colOff>
      <xdr:row>78</xdr:row>
      <xdr:rowOff>139289</xdr:rowOff>
    </xdr:to>
    <xdr:cxnSp macro="">
      <xdr:nvCxnSpPr>
        <xdr:cNvPr id="421" name="直線コネクタ 420"/>
        <xdr:cNvCxnSpPr/>
      </xdr:nvCxnSpPr>
      <xdr:spPr>
        <a:xfrm flipV="1">
          <a:off x="6972300" y="1351193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34013</xdr:rowOff>
    </xdr:from>
    <xdr:to>
      <xdr:col>41</xdr:col>
      <xdr:colOff>101600</xdr:colOff>
      <xdr:row>76</xdr:row>
      <xdr:rowOff>135613</xdr:rowOff>
    </xdr:to>
    <xdr:sp macro="" textlink="">
      <xdr:nvSpPr>
        <xdr:cNvPr id="422" name="フローチャート: 判断 421"/>
        <xdr:cNvSpPr/>
      </xdr:nvSpPr>
      <xdr:spPr>
        <a:xfrm>
          <a:off x="7810500" y="1306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152140</xdr:rowOff>
    </xdr:from>
    <xdr:ext cx="534377" cy="259045"/>
    <xdr:sp macro="" textlink="">
      <xdr:nvSpPr>
        <xdr:cNvPr id="423" name="テキスト ボックス 422"/>
        <xdr:cNvSpPr txBox="1"/>
      </xdr:nvSpPr>
      <xdr:spPr>
        <a:xfrm>
          <a:off x="7594111" y="1283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108172</xdr:rowOff>
    </xdr:from>
    <xdr:to>
      <xdr:col>36</xdr:col>
      <xdr:colOff>165100</xdr:colOff>
      <xdr:row>77</xdr:row>
      <xdr:rowOff>38322</xdr:rowOff>
    </xdr:to>
    <xdr:sp macro="" textlink="">
      <xdr:nvSpPr>
        <xdr:cNvPr id="424" name="フローチャート: 判断 423"/>
        <xdr:cNvSpPr/>
      </xdr:nvSpPr>
      <xdr:spPr>
        <a:xfrm>
          <a:off x="6921500" y="1313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54848</xdr:rowOff>
    </xdr:from>
    <xdr:ext cx="534377" cy="259045"/>
    <xdr:sp macro="" textlink="">
      <xdr:nvSpPr>
        <xdr:cNvPr id="425" name="テキスト ボックス 424"/>
        <xdr:cNvSpPr txBox="1"/>
      </xdr:nvSpPr>
      <xdr:spPr>
        <a:xfrm>
          <a:off x="6705111" y="129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72418</xdr:rowOff>
    </xdr:from>
    <xdr:to>
      <xdr:col>55</xdr:col>
      <xdr:colOff>50800</xdr:colOff>
      <xdr:row>72</xdr:row>
      <xdr:rowOff>2568</xdr:rowOff>
    </xdr:to>
    <xdr:sp macro="" textlink="">
      <xdr:nvSpPr>
        <xdr:cNvPr id="431" name="楕円 430"/>
        <xdr:cNvSpPr/>
      </xdr:nvSpPr>
      <xdr:spPr>
        <a:xfrm>
          <a:off x="10426700" y="1224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25445</xdr:rowOff>
    </xdr:from>
    <xdr:ext cx="534377" cy="259045"/>
    <xdr:sp macro="" textlink="">
      <xdr:nvSpPr>
        <xdr:cNvPr id="432" name="普通建設事業費 （ うち新規整備　）該当値テキスト"/>
        <xdr:cNvSpPr txBox="1"/>
      </xdr:nvSpPr>
      <xdr:spPr>
        <a:xfrm>
          <a:off x="10528300" y="1219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33" name="楕円 432"/>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34" name="テキスト ボックス 433"/>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128174</xdr:rowOff>
    </xdr:from>
    <xdr:to>
      <xdr:col>46</xdr:col>
      <xdr:colOff>38100</xdr:colOff>
      <xdr:row>78</xdr:row>
      <xdr:rowOff>58324</xdr:rowOff>
    </xdr:to>
    <xdr:sp macro="" textlink="">
      <xdr:nvSpPr>
        <xdr:cNvPr id="435" name="楕円 434"/>
        <xdr:cNvSpPr/>
      </xdr:nvSpPr>
      <xdr:spPr>
        <a:xfrm>
          <a:off x="8699500" y="1332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49451</xdr:rowOff>
    </xdr:from>
    <xdr:ext cx="469744" cy="259045"/>
    <xdr:sp macro="" textlink="">
      <xdr:nvSpPr>
        <xdr:cNvPr id="436" name="テキスト ボックス 435"/>
        <xdr:cNvSpPr txBox="1"/>
      </xdr:nvSpPr>
      <xdr:spPr>
        <a:xfrm>
          <a:off x="8515428" y="13422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88032</xdr:rowOff>
    </xdr:from>
    <xdr:to>
      <xdr:col>41</xdr:col>
      <xdr:colOff>101600</xdr:colOff>
      <xdr:row>79</xdr:row>
      <xdr:rowOff>18182</xdr:rowOff>
    </xdr:to>
    <xdr:sp macro="" textlink="">
      <xdr:nvSpPr>
        <xdr:cNvPr id="437" name="楕円 436"/>
        <xdr:cNvSpPr/>
      </xdr:nvSpPr>
      <xdr:spPr>
        <a:xfrm>
          <a:off x="7810500" y="134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79</xdr:row>
      <xdr:rowOff>9309</xdr:rowOff>
    </xdr:from>
    <xdr:ext cx="313932" cy="259045"/>
    <xdr:sp macro="" textlink="">
      <xdr:nvSpPr>
        <xdr:cNvPr id="438" name="テキスト ボックス 437"/>
        <xdr:cNvSpPr txBox="1"/>
      </xdr:nvSpPr>
      <xdr:spPr>
        <a:xfrm>
          <a:off x="7704333" y="135538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88489</xdr:rowOff>
    </xdr:from>
    <xdr:to>
      <xdr:col>36</xdr:col>
      <xdr:colOff>165100</xdr:colOff>
      <xdr:row>79</xdr:row>
      <xdr:rowOff>18639</xdr:rowOff>
    </xdr:to>
    <xdr:sp macro="" textlink="">
      <xdr:nvSpPr>
        <xdr:cNvPr id="439" name="楕円 438"/>
        <xdr:cNvSpPr/>
      </xdr:nvSpPr>
      <xdr:spPr>
        <a:xfrm>
          <a:off x="6921500" y="1346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79</xdr:row>
      <xdr:rowOff>9766</xdr:rowOff>
    </xdr:from>
    <xdr:ext cx="313932" cy="259045"/>
    <xdr:sp macro="" textlink="">
      <xdr:nvSpPr>
        <xdr:cNvPr id="440" name="テキスト ボックス 439"/>
        <xdr:cNvSpPr txBox="1"/>
      </xdr:nvSpPr>
      <xdr:spPr>
        <a:xfrm>
          <a:off x="6815333" y="135543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6" name="直線コネクタ 465"/>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7" name="普通建設事業費 （ うち更新整備　）最小値テキスト"/>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8" name="直線コネクタ 467"/>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69" name="普通建設事業費 （ うち更新整備　）最大値テキスト"/>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70" name="直線コネクタ 469"/>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108268</xdr:rowOff>
    </xdr:from>
    <xdr:to>
      <xdr:col>55</xdr:col>
      <xdr:colOff>0</xdr:colOff>
      <xdr:row>97</xdr:row>
      <xdr:rowOff>121771</xdr:rowOff>
    </xdr:to>
    <xdr:cxnSp macro="">
      <xdr:nvCxnSpPr>
        <xdr:cNvPr id="471" name="直線コネクタ 470"/>
        <xdr:cNvCxnSpPr/>
      </xdr:nvCxnSpPr>
      <xdr:spPr>
        <a:xfrm>
          <a:off x="9639300" y="16567468"/>
          <a:ext cx="838200" cy="18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35980</xdr:rowOff>
    </xdr:from>
    <xdr:ext cx="534377" cy="259045"/>
    <xdr:sp macro="" textlink="">
      <xdr:nvSpPr>
        <xdr:cNvPr id="472" name="普通建設事業費 （ うち更新整備　）平均値テキスト"/>
        <xdr:cNvSpPr txBox="1"/>
      </xdr:nvSpPr>
      <xdr:spPr>
        <a:xfrm>
          <a:off x="10528300" y="16323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3" name="フローチャート: 判断 472"/>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96250</xdr:rowOff>
    </xdr:from>
    <xdr:to>
      <xdr:col>50</xdr:col>
      <xdr:colOff>114300</xdr:colOff>
      <xdr:row>96</xdr:row>
      <xdr:rowOff>108268</xdr:rowOff>
    </xdr:to>
    <xdr:cxnSp macro="">
      <xdr:nvCxnSpPr>
        <xdr:cNvPr id="474" name="直線コネクタ 473"/>
        <xdr:cNvCxnSpPr/>
      </xdr:nvCxnSpPr>
      <xdr:spPr>
        <a:xfrm>
          <a:off x="8750300" y="16555450"/>
          <a:ext cx="8890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5" name="フローチャート: 判断 474"/>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152964</xdr:rowOff>
    </xdr:from>
    <xdr:ext cx="534377" cy="259045"/>
    <xdr:sp macro="" textlink="">
      <xdr:nvSpPr>
        <xdr:cNvPr id="476" name="テキスト ボックス 475"/>
        <xdr:cNvSpPr txBox="1"/>
      </xdr:nvSpPr>
      <xdr:spPr>
        <a:xfrm>
          <a:off x="9372111" y="1626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138068</xdr:rowOff>
    </xdr:from>
    <xdr:to>
      <xdr:col>45</xdr:col>
      <xdr:colOff>177800</xdr:colOff>
      <xdr:row>96</xdr:row>
      <xdr:rowOff>96250</xdr:rowOff>
    </xdr:to>
    <xdr:cxnSp macro="">
      <xdr:nvCxnSpPr>
        <xdr:cNvPr id="477" name="直線コネクタ 476"/>
        <xdr:cNvCxnSpPr/>
      </xdr:nvCxnSpPr>
      <xdr:spPr>
        <a:xfrm>
          <a:off x="7861300" y="16254368"/>
          <a:ext cx="889000" cy="30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136024</xdr:rowOff>
    </xdr:from>
    <xdr:to>
      <xdr:col>46</xdr:col>
      <xdr:colOff>38100</xdr:colOff>
      <xdr:row>96</xdr:row>
      <xdr:rowOff>66174</xdr:rowOff>
    </xdr:to>
    <xdr:sp macro="" textlink="">
      <xdr:nvSpPr>
        <xdr:cNvPr id="478" name="フローチャート: 判断 477"/>
        <xdr:cNvSpPr/>
      </xdr:nvSpPr>
      <xdr:spPr>
        <a:xfrm>
          <a:off x="8699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82701</xdr:rowOff>
    </xdr:from>
    <xdr:ext cx="534377" cy="259045"/>
    <xdr:sp macro="" textlink="">
      <xdr:nvSpPr>
        <xdr:cNvPr id="479" name="テキスト ボックス 478"/>
        <xdr:cNvSpPr txBox="1"/>
      </xdr:nvSpPr>
      <xdr:spPr>
        <a:xfrm>
          <a:off x="8483111" y="1619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138068</xdr:rowOff>
    </xdr:from>
    <xdr:to>
      <xdr:col>41</xdr:col>
      <xdr:colOff>50800</xdr:colOff>
      <xdr:row>96</xdr:row>
      <xdr:rowOff>95710</xdr:rowOff>
    </xdr:to>
    <xdr:cxnSp macro="">
      <xdr:nvCxnSpPr>
        <xdr:cNvPr id="480" name="直線コネクタ 479"/>
        <xdr:cNvCxnSpPr/>
      </xdr:nvCxnSpPr>
      <xdr:spPr>
        <a:xfrm flipV="1">
          <a:off x="6972300" y="16254368"/>
          <a:ext cx="889000" cy="3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164991</xdr:rowOff>
    </xdr:from>
    <xdr:to>
      <xdr:col>41</xdr:col>
      <xdr:colOff>101600</xdr:colOff>
      <xdr:row>96</xdr:row>
      <xdr:rowOff>95141</xdr:rowOff>
    </xdr:to>
    <xdr:sp macro="" textlink="">
      <xdr:nvSpPr>
        <xdr:cNvPr id="481" name="フローチャート: 判断 480"/>
        <xdr:cNvSpPr/>
      </xdr:nvSpPr>
      <xdr:spPr>
        <a:xfrm>
          <a:off x="7810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86268</xdr:rowOff>
    </xdr:from>
    <xdr:ext cx="534377" cy="259045"/>
    <xdr:sp macro="" textlink="">
      <xdr:nvSpPr>
        <xdr:cNvPr id="482" name="テキスト ボックス 481"/>
        <xdr:cNvSpPr txBox="1"/>
      </xdr:nvSpPr>
      <xdr:spPr>
        <a:xfrm>
          <a:off x="7594111" y="1654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68376</xdr:rowOff>
    </xdr:from>
    <xdr:to>
      <xdr:col>36</xdr:col>
      <xdr:colOff>165100</xdr:colOff>
      <xdr:row>96</xdr:row>
      <xdr:rowOff>169976</xdr:rowOff>
    </xdr:to>
    <xdr:sp macro="" textlink="">
      <xdr:nvSpPr>
        <xdr:cNvPr id="483" name="フローチャート: 判断 482"/>
        <xdr:cNvSpPr/>
      </xdr:nvSpPr>
      <xdr:spPr>
        <a:xfrm>
          <a:off x="6921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161103</xdr:rowOff>
    </xdr:from>
    <xdr:ext cx="534377" cy="259045"/>
    <xdr:sp macro="" textlink="">
      <xdr:nvSpPr>
        <xdr:cNvPr id="484" name="テキスト ボックス 483"/>
        <xdr:cNvSpPr txBox="1"/>
      </xdr:nvSpPr>
      <xdr:spPr>
        <a:xfrm>
          <a:off x="6705111" y="1662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70971</xdr:rowOff>
    </xdr:from>
    <xdr:to>
      <xdr:col>55</xdr:col>
      <xdr:colOff>50800</xdr:colOff>
      <xdr:row>98</xdr:row>
      <xdr:rowOff>1121</xdr:rowOff>
    </xdr:to>
    <xdr:sp macro="" textlink="">
      <xdr:nvSpPr>
        <xdr:cNvPr id="490" name="楕円 489"/>
        <xdr:cNvSpPr/>
      </xdr:nvSpPr>
      <xdr:spPr>
        <a:xfrm>
          <a:off x="10426700" y="1670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49398</xdr:rowOff>
    </xdr:from>
    <xdr:ext cx="534377" cy="259045"/>
    <xdr:sp macro="" textlink="">
      <xdr:nvSpPr>
        <xdr:cNvPr id="491" name="普通建設事業費 （ うち更新整備　）該当値テキスト"/>
        <xdr:cNvSpPr txBox="1"/>
      </xdr:nvSpPr>
      <xdr:spPr>
        <a:xfrm>
          <a:off x="10528300" y="1668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57468</xdr:rowOff>
    </xdr:from>
    <xdr:to>
      <xdr:col>50</xdr:col>
      <xdr:colOff>165100</xdr:colOff>
      <xdr:row>96</xdr:row>
      <xdr:rowOff>159068</xdr:rowOff>
    </xdr:to>
    <xdr:sp macro="" textlink="">
      <xdr:nvSpPr>
        <xdr:cNvPr id="492" name="楕円 491"/>
        <xdr:cNvSpPr/>
      </xdr:nvSpPr>
      <xdr:spPr>
        <a:xfrm>
          <a:off x="9588500" y="1651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150195</xdr:rowOff>
    </xdr:from>
    <xdr:ext cx="534377" cy="259045"/>
    <xdr:sp macro="" textlink="">
      <xdr:nvSpPr>
        <xdr:cNvPr id="493" name="テキスト ボックス 492"/>
        <xdr:cNvSpPr txBox="1"/>
      </xdr:nvSpPr>
      <xdr:spPr>
        <a:xfrm>
          <a:off x="9372111" y="1660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45450</xdr:rowOff>
    </xdr:from>
    <xdr:to>
      <xdr:col>46</xdr:col>
      <xdr:colOff>38100</xdr:colOff>
      <xdr:row>96</xdr:row>
      <xdr:rowOff>147050</xdr:rowOff>
    </xdr:to>
    <xdr:sp macro="" textlink="">
      <xdr:nvSpPr>
        <xdr:cNvPr id="494" name="楕円 493"/>
        <xdr:cNvSpPr/>
      </xdr:nvSpPr>
      <xdr:spPr>
        <a:xfrm>
          <a:off x="8699500" y="1650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138177</xdr:rowOff>
    </xdr:from>
    <xdr:ext cx="534377" cy="259045"/>
    <xdr:sp macro="" textlink="">
      <xdr:nvSpPr>
        <xdr:cNvPr id="495" name="テキスト ボックス 494"/>
        <xdr:cNvSpPr txBox="1"/>
      </xdr:nvSpPr>
      <xdr:spPr>
        <a:xfrm>
          <a:off x="8483111" y="1659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87268</xdr:rowOff>
    </xdr:from>
    <xdr:to>
      <xdr:col>41</xdr:col>
      <xdr:colOff>101600</xdr:colOff>
      <xdr:row>95</xdr:row>
      <xdr:rowOff>17418</xdr:rowOff>
    </xdr:to>
    <xdr:sp macro="" textlink="">
      <xdr:nvSpPr>
        <xdr:cNvPr id="496" name="楕円 495"/>
        <xdr:cNvSpPr/>
      </xdr:nvSpPr>
      <xdr:spPr>
        <a:xfrm>
          <a:off x="7810500" y="1620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33945</xdr:rowOff>
    </xdr:from>
    <xdr:ext cx="534377" cy="259045"/>
    <xdr:sp macro="" textlink="">
      <xdr:nvSpPr>
        <xdr:cNvPr id="497" name="テキスト ボックス 496"/>
        <xdr:cNvSpPr txBox="1"/>
      </xdr:nvSpPr>
      <xdr:spPr>
        <a:xfrm>
          <a:off x="7594111" y="1597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44910</xdr:rowOff>
    </xdr:from>
    <xdr:to>
      <xdr:col>36</xdr:col>
      <xdr:colOff>165100</xdr:colOff>
      <xdr:row>96</xdr:row>
      <xdr:rowOff>146510</xdr:rowOff>
    </xdr:to>
    <xdr:sp macro="" textlink="">
      <xdr:nvSpPr>
        <xdr:cNvPr id="498" name="楕円 497"/>
        <xdr:cNvSpPr/>
      </xdr:nvSpPr>
      <xdr:spPr>
        <a:xfrm>
          <a:off x="6921500" y="1650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163037</xdr:rowOff>
    </xdr:from>
    <xdr:ext cx="534377" cy="259045"/>
    <xdr:sp macro="" textlink="">
      <xdr:nvSpPr>
        <xdr:cNvPr id="499" name="テキスト ボックス 498"/>
        <xdr:cNvSpPr txBox="1"/>
      </xdr:nvSpPr>
      <xdr:spPr>
        <a:xfrm>
          <a:off x="6705111" y="1627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21" name="直線コネクタ 520"/>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4" name="災害復旧事業費最大値テキスト"/>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5" name="直線コネクタ 524"/>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6" name="直線コネクタ 525"/>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54764</xdr:rowOff>
    </xdr:from>
    <xdr:ext cx="469744" cy="259045"/>
    <xdr:sp macro="" textlink="">
      <xdr:nvSpPr>
        <xdr:cNvPr id="527" name="災害復旧事業費平均値テキスト"/>
        <xdr:cNvSpPr txBox="1"/>
      </xdr:nvSpPr>
      <xdr:spPr>
        <a:xfrm>
          <a:off x="16370300" y="6398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8" name="フローチャート: 判断 527"/>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9" name="直線コネクタ 528"/>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30" name="フローチャート: 判断 529"/>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152254</xdr:rowOff>
    </xdr:from>
    <xdr:ext cx="469744" cy="259045"/>
    <xdr:sp macro="" textlink="">
      <xdr:nvSpPr>
        <xdr:cNvPr id="531" name="テキスト ボックス 530"/>
        <xdr:cNvSpPr txBox="1"/>
      </xdr:nvSpPr>
      <xdr:spPr>
        <a:xfrm>
          <a:off x="15246428" y="632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2" name="直線コネクタ 531"/>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161915</xdr:rowOff>
    </xdr:from>
    <xdr:to>
      <xdr:col>76</xdr:col>
      <xdr:colOff>165100</xdr:colOff>
      <xdr:row>38</xdr:row>
      <xdr:rowOff>92065</xdr:rowOff>
    </xdr:to>
    <xdr:sp macro="" textlink="">
      <xdr:nvSpPr>
        <xdr:cNvPr id="533" name="フローチャート: 判断 532"/>
        <xdr:cNvSpPr/>
      </xdr:nvSpPr>
      <xdr:spPr>
        <a:xfrm>
          <a:off x="14541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108592</xdr:rowOff>
    </xdr:from>
    <xdr:ext cx="469744" cy="259045"/>
    <xdr:sp macro="" textlink="">
      <xdr:nvSpPr>
        <xdr:cNvPr id="534" name="テキスト ボックス 533"/>
        <xdr:cNvSpPr txBox="1"/>
      </xdr:nvSpPr>
      <xdr:spPr>
        <a:xfrm>
          <a:off x="14357428" y="628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5" name="直線コネクタ 534"/>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xdr:rowOff>
    </xdr:from>
    <xdr:to>
      <xdr:col>72</xdr:col>
      <xdr:colOff>38100</xdr:colOff>
      <xdr:row>38</xdr:row>
      <xdr:rowOff>114284</xdr:rowOff>
    </xdr:to>
    <xdr:sp macro="" textlink="">
      <xdr:nvSpPr>
        <xdr:cNvPr id="536" name="フローチャート: 判断 535"/>
        <xdr:cNvSpPr/>
      </xdr:nvSpPr>
      <xdr:spPr>
        <a:xfrm>
          <a:off x="13652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130812</xdr:rowOff>
    </xdr:from>
    <xdr:ext cx="469744" cy="259045"/>
    <xdr:sp macro="" textlink="">
      <xdr:nvSpPr>
        <xdr:cNvPr id="537" name="テキスト ボックス 536"/>
        <xdr:cNvSpPr txBox="1"/>
      </xdr:nvSpPr>
      <xdr:spPr>
        <a:xfrm>
          <a:off x="13468428" y="630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39157</xdr:rowOff>
    </xdr:from>
    <xdr:to>
      <xdr:col>67</xdr:col>
      <xdr:colOff>101600</xdr:colOff>
      <xdr:row>38</xdr:row>
      <xdr:rowOff>140757</xdr:rowOff>
    </xdr:to>
    <xdr:sp macro="" textlink="">
      <xdr:nvSpPr>
        <xdr:cNvPr id="538" name="フローチャート: 判断 537"/>
        <xdr:cNvSpPr/>
      </xdr:nvSpPr>
      <xdr:spPr>
        <a:xfrm>
          <a:off x="12763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157284</xdr:rowOff>
    </xdr:from>
    <xdr:ext cx="469744" cy="259045"/>
    <xdr:sp macro="" textlink="">
      <xdr:nvSpPr>
        <xdr:cNvPr id="539" name="テキスト ボックス 538"/>
        <xdr:cNvSpPr txBox="1"/>
      </xdr:nvSpPr>
      <xdr:spPr>
        <a:xfrm>
          <a:off x="12579428" y="632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5" name="楕円 544"/>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10314</xdr:rowOff>
    </xdr:from>
    <xdr:ext cx="249299" cy="259045"/>
    <xdr:sp macro="" textlink="">
      <xdr:nvSpPr>
        <xdr:cNvPr id="546" name="災害復旧事業費該当値テキスト"/>
        <xdr:cNvSpPr txBox="1"/>
      </xdr:nvSpPr>
      <xdr:spPr>
        <a:xfrm>
          <a:off x="16370300" y="6525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7" name="楕円 546"/>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8" name="テキスト ボックス 547"/>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9" name="楕円 548"/>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0" name="テキスト ボックス 549"/>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1" name="楕円 550"/>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2" name="テキスト ボックス 551"/>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3" name="楕円 552"/>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4" name="テキスト ボックス 553"/>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9" name="直線コネクタ 628"/>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30" name="公債費最小値テキスト"/>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31" name="直線コネクタ 630"/>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32" name="公債費最大値テキスト"/>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3" name="直線コネクタ 632"/>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48506</xdr:rowOff>
    </xdr:from>
    <xdr:to>
      <xdr:col>85</xdr:col>
      <xdr:colOff>127000</xdr:colOff>
      <xdr:row>77</xdr:row>
      <xdr:rowOff>51656</xdr:rowOff>
    </xdr:to>
    <xdr:cxnSp macro="">
      <xdr:nvCxnSpPr>
        <xdr:cNvPr id="634" name="直線コネクタ 633"/>
        <xdr:cNvCxnSpPr/>
      </xdr:nvCxnSpPr>
      <xdr:spPr>
        <a:xfrm>
          <a:off x="15481300" y="13250156"/>
          <a:ext cx="838200" cy="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51280</xdr:rowOff>
    </xdr:from>
    <xdr:ext cx="534377" cy="259045"/>
    <xdr:sp macro="" textlink="">
      <xdr:nvSpPr>
        <xdr:cNvPr id="635" name="公債費平均値テキスト"/>
        <xdr:cNvSpPr txBox="1"/>
      </xdr:nvSpPr>
      <xdr:spPr>
        <a:xfrm>
          <a:off x="16370300" y="12738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6" name="フローチャート: 判断 635"/>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48506</xdr:rowOff>
    </xdr:from>
    <xdr:to>
      <xdr:col>81</xdr:col>
      <xdr:colOff>50800</xdr:colOff>
      <xdr:row>77</xdr:row>
      <xdr:rowOff>64033</xdr:rowOff>
    </xdr:to>
    <xdr:cxnSp macro="">
      <xdr:nvCxnSpPr>
        <xdr:cNvPr id="637" name="直線コネクタ 636"/>
        <xdr:cNvCxnSpPr/>
      </xdr:nvCxnSpPr>
      <xdr:spPr>
        <a:xfrm flipV="1">
          <a:off x="14592300" y="13250156"/>
          <a:ext cx="889000" cy="1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8" name="フローチャート: 判断 637"/>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142007</xdr:rowOff>
    </xdr:from>
    <xdr:ext cx="534377" cy="259045"/>
    <xdr:sp macro="" textlink="">
      <xdr:nvSpPr>
        <xdr:cNvPr id="639" name="テキスト ボックス 638"/>
        <xdr:cNvSpPr txBox="1"/>
      </xdr:nvSpPr>
      <xdr:spPr>
        <a:xfrm>
          <a:off x="15214111" y="1265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64033</xdr:rowOff>
    </xdr:from>
    <xdr:to>
      <xdr:col>76</xdr:col>
      <xdr:colOff>114300</xdr:colOff>
      <xdr:row>77</xdr:row>
      <xdr:rowOff>71822</xdr:rowOff>
    </xdr:to>
    <xdr:cxnSp macro="">
      <xdr:nvCxnSpPr>
        <xdr:cNvPr id="640" name="直線コネクタ 639"/>
        <xdr:cNvCxnSpPr/>
      </xdr:nvCxnSpPr>
      <xdr:spPr>
        <a:xfrm flipV="1">
          <a:off x="13703300" y="13265683"/>
          <a:ext cx="889000" cy="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85553</xdr:rowOff>
    </xdr:from>
    <xdr:to>
      <xdr:col>76</xdr:col>
      <xdr:colOff>165100</xdr:colOff>
      <xdr:row>76</xdr:row>
      <xdr:rowOff>15703</xdr:rowOff>
    </xdr:to>
    <xdr:sp macro="" textlink="">
      <xdr:nvSpPr>
        <xdr:cNvPr id="641" name="フローチャート: 判断 640"/>
        <xdr:cNvSpPr/>
      </xdr:nvSpPr>
      <xdr:spPr>
        <a:xfrm>
          <a:off x="14541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32230</xdr:rowOff>
    </xdr:from>
    <xdr:ext cx="534377" cy="259045"/>
    <xdr:sp macro="" textlink="">
      <xdr:nvSpPr>
        <xdr:cNvPr id="642" name="テキスト ボックス 641"/>
        <xdr:cNvSpPr txBox="1"/>
      </xdr:nvSpPr>
      <xdr:spPr>
        <a:xfrm>
          <a:off x="14325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53615</xdr:rowOff>
    </xdr:from>
    <xdr:to>
      <xdr:col>71</xdr:col>
      <xdr:colOff>177800</xdr:colOff>
      <xdr:row>77</xdr:row>
      <xdr:rowOff>71822</xdr:rowOff>
    </xdr:to>
    <xdr:cxnSp macro="">
      <xdr:nvCxnSpPr>
        <xdr:cNvPr id="643" name="直線コネクタ 642"/>
        <xdr:cNvCxnSpPr/>
      </xdr:nvCxnSpPr>
      <xdr:spPr>
        <a:xfrm>
          <a:off x="12814300" y="13255265"/>
          <a:ext cx="889000" cy="1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74906</xdr:rowOff>
    </xdr:from>
    <xdr:to>
      <xdr:col>72</xdr:col>
      <xdr:colOff>38100</xdr:colOff>
      <xdr:row>76</xdr:row>
      <xdr:rowOff>5057</xdr:rowOff>
    </xdr:to>
    <xdr:sp macro="" textlink="">
      <xdr:nvSpPr>
        <xdr:cNvPr id="644" name="フローチャート: 判断 643"/>
        <xdr:cNvSpPr/>
      </xdr:nvSpPr>
      <xdr:spPr>
        <a:xfrm>
          <a:off x="13652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21583</xdr:rowOff>
    </xdr:from>
    <xdr:ext cx="534377" cy="259045"/>
    <xdr:sp macro="" textlink="">
      <xdr:nvSpPr>
        <xdr:cNvPr id="645" name="テキスト ボックス 644"/>
        <xdr:cNvSpPr txBox="1"/>
      </xdr:nvSpPr>
      <xdr:spPr>
        <a:xfrm>
          <a:off x="13436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65273</xdr:rowOff>
    </xdr:from>
    <xdr:to>
      <xdr:col>67</xdr:col>
      <xdr:colOff>101600</xdr:colOff>
      <xdr:row>75</xdr:row>
      <xdr:rowOff>166874</xdr:rowOff>
    </xdr:to>
    <xdr:sp macro="" textlink="">
      <xdr:nvSpPr>
        <xdr:cNvPr id="646" name="フローチャート: 判断 645"/>
        <xdr:cNvSpPr/>
      </xdr:nvSpPr>
      <xdr:spPr>
        <a:xfrm>
          <a:off x="12763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11950</xdr:rowOff>
    </xdr:from>
    <xdr:ext cx="534377" cy="259045"/>
    <xdr:sp macro="" textlink="">
      <xdr:nvSpPr>
        <xdr:cNvPr id="647" name="テキスト ボックス 646"/>
        <xdr:cNvSpPr txBox="1"/>
      </xdr:nvSpPr>
      <xdr:spPr>
        <a:xfrm>
          <a:off x="12547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856</xdr:rowOff>
    </xdr:from>
    <xdr:to>
      <xdr:col>85</xdr:col>
      <xdr:colOff>177800</xdr:colOff>
      <xdr:row>77</xdr:row>
      <xdr:rowOff>102456</xdr:rowOff>
    </xdr:to>
    <xdr:sp macro="" textlink="">
      <xdr:nvSpPr>
        <xdr:cNvPr id="653" name="楕円 652"/>
        <xdr:cNvSpPr/>
      </xdr:nvSpPr>
      <xdr:spPr>
        <a:xfrm>
          <a:off x="16268700" y="1320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150733</xdr:rowOff>
    </xdr:from>
    <xdr:ext cx="534377" cy="259045"/>
    <xdr:sp macro="" textlink="">
      <xdr:nvSpPr>
        <xdr:cNvPr id="654" name="公債費該当値テキスト"/>
        <xdr:cNvSpPr txBox="1"/>
      </xdr:nvSpPr>
      <xdr:spPr>
        <a:xfrm>
          <a:off x="16370300" y="1318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169156</xdr:rowOff>
    </xdr:from>
    <xdr:to>
      <xdr:col>81</xdr:col>
      <xdr:colOff>101600</xdr:colOff>
      <xdr:row>77</xdr:row>
      <xdr:rowOff>99306</xdr:rowOff>
    </xdr:to>
    <xdr:sp macro="" textlink="">
      <xdr:nvSpPr>
        <xdr:cNvPr id="655" name="楕円 654"/>
        <xdr:cNvSpPr/>
      </xdr:nvSpPr>
      <xdr:spPr>
        <a:xfrm>
          <a:off x="15430500" y="1319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90433</xdr:rowOff>
    </xdr:from>
    <xdr:ext cx="534377" cy="259045"/>
    <xdr:sp macro="" textlink="">
      <xdr:nvSpPr>
        <xdr:cNvPr id="656" name="テキスト ボックス 655"/>
        <xdr:cNvSpPr txBox="1"/>
      </xdr:nvSpPr>
      <xdr:spPr>
        <a:xfrm>
          <a:off x="15214111" y="132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13233</xdr:rowOff>
    </xdr:from>
    <xdr:to>
      <xdr:col>76</xdr:col>
      <xdr:colOff>165100</xdr:colOff>
      <xdr:row>77</xdr:row>
      <xdr:rowOff>114833</xdr:rowOff>
    </xdr:to>
    <xdr:sp macro="" textlink="">
      <xdr:nvSpPr>
        <xdr:cNvPr id="657" name="楕円 656"/>
        <xdr:cNvSpPr/>
      </xdr:nvSpPr>
      <xdr:spPr>
        <a:xfrm>
          <a:off x="14541500" y="1321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105960</xdr:rowOff>
    </xdr:from>
    <xdr:ext cx="534377" cy="259045"/>
    <xdr:sp macro="" textlink="">
      <xdr:nvSpPr>
        <xdr:cNvPr id="658" name="テキスト ボックス 657"/>
        <xdr:cNvSpPr txBox="1"/>
      </xdr:nvSpPr>
      <xdr:spPr>
        <a:xfrm>
          <a:off x="14325111" y="1330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21022</xdr:rowOff>
    </xdr:from>
    <xdr:to>
      <xdr:col>72</xdr:col>
      <xdr:colOff>38100</xdr:colOff>
      <xdr:row>77</xdr:row>
      <xdr:rowOff>122622</xdr:rowOff>
    </xdr:to>
    <xdr:sp macro="" textlink="">
      <xdr:nvSpPr>
        <xdr:cNvPr id="659" name="楕円 658"/>
        <xdr:cNvSpPr/>
      </xdr:nvSpPr>
      <xdr:spPr>
        <a:xfrm>
          <a:off x="13652500" y="1322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113749</xdr:rowOff>
    </xdr:from>
    <xdr:ext cx="534377" cy="259045"/>
    <xdr:sp macro="" textlink="">
      <xdr:nvSpPr>
        <xdr:cNvPr id="660" name="テキスト ボックス 659"/>
        <xdr:cNvSpPr txBox="1"/>
      </xdr:nvSpPr>
      <xdr:spPr>
        <a:xfrm>
          <a:off x="13436111" y="1331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2815</xdr:rowOff>
    </xdr:from>
    <xdr:to>
      <xdr:col>67</xdr:col>
      <xdr:colOff>101600</xdr:colOff>
      <xdr:row>77</xdr:row>
      <xdr:rowOff>104415</xdr:rowOff>
    </xdr:to>
    <xdr:sp macro="" textlink="">
      <xdr:nvSpPr>
        <xdr:cNvPr id="661" name="楕円 660"/>
        <xdr:cNvSpPr/>
      </xdr:nvSpPr>
      <xdr:spPr>
        <a:xfrm>
          <a:off x="12763500" y="1320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95542</xdr:rowOff>
    </xdr:from>
    <xdr:ext cx="534377" cy="259045"/>
    <xdr:sp macro="" textlink="">
      <xdr:nvSpPr>
        <xdr:cNvPr id="662" name="テキスト ボックス 661"/>
        <xdr:cNvSpPr txBox="1"/>
      </xdr:nvSpPr>
      <xdr:spPr>
        <a:xfrm>
          <a:off x="12547111" y="1329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6" name="直線コネクタ 685"/>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7" name="積立金最小値テキスト"/>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8" name="直線コネクタ 687"/>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9" name="積立金最大値テキスト"/>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90" name="直線コネクタ 689"/>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120904</xdr:rowOff>
    </xdr:from>
    <xdr:to>
      <xdr:col>85</xdr:col>
      <xdr:colOff>127000</xdr:colOff>
      <xdr:row>97</xdr:row>
      <xdr:rowOff>138951</xdr:rowOff>
    </xdr:to>
    <xdr:cxnSp macro="">
      <xdr:nvCxnSpPr>
        <xdr:cNvPr id="691" name="直線コネクタ 690"/>
        <xdr:cNvCxnSpPr/>
      </xdr:nvCxnSpPr>
      <xdr:spPr>
        <a:xfrm flipV="1">
          <a:off x="15481300" y="16580104"/>
          <a:ext cx="838200" cy="18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162679</xdr:rowOff>
    </xdr:from>
    <xdr:ext cx="534377" cy="259045"/>
    <xdr:sp macro="" textlink="">
      <xdr:nvSpPr>
        <xdr:cNvPr id="692" name="積立金平均値テキスト"/>
        <xdr:cNvSpPr txBox="1"/>
      </xdr:nvSpPr>
      <xdr:spPr>
        <a:xfrm>
          <a:off x="16370300" y="16621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3" name="フローチャート: 判断 692"/>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138951</xdr:rowOff>
    </xdr:from>
    <xdr:to>
      <xdr:col>81</xdr:col>
      <xdr:colOff>50800</xdr:colOff>
      <xdr:row>98</xdr:row>
      <xdr:rowOff>21513</xdr:rowOff>
    </xdr:to>
    <xdr:cxnSp macro="">
      <xdr:nvCxnSpPr>
        <xdr:cNvPr id="694" name="直線コネクタ 693"/>
        <xdr:cNvCxnSpPr/>
      </xdr:nvCxnSpPr>
      <xdr:spPr>
        <a:xfrm flipV="1">
          <a:off x="14592300" y="16769601"/>
          <a:ext cx="889000" cy="5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5" name="フローチャート: 判断 694"/>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119333</xdr:rowOff>
    </xdr:from>
    <xdr:ext cx="534377" cy="259045"/>
    <xdr:sp macro="" textlink="">
      <xdr:nvSpPr>
        <xdr:cNvPr id="696" name="テキスト ボックス 695"/>
        <xdr:cNvSpPr txBox="1"/>
      </xdr:nvSpPr>
      <xdr:spPr>
        <a:xfrm>
          <a:off x="15214111" y="164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21513</xdr:rowOff>
    </xdr:from>
    <xdr:to>
      <xdr:col>76</xdr:col>
      <xdr:colOff>114300</xdr:colOff>
      <xdr:row>98</xdr:row>
      <xdr:rowOff>116320</xdr:rowOff>
    </xdr:to>
    <xdr:cxnSp macro="">
      <xdr:nvCxnSpPr>
        <xdr:cNvPr id="697" name="直線コネクタ 696"/>
        <xdr:cNvCxnSpPr/>
      </xdr:nvCxnSpPr>
      <xdr:spPr>
        <a:xfrm flipV="1">
          <a:off x="13703300" y="16823613"/>
          <a:ext cx="889000" cy="9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8" name="フローチャート: 判断 697"/>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70083</xdr:rowOff>
    </xdr:from>
    <xdr:ext cx="534377" cy="259045"/>
    <xdr:sp macro="" textlink="">
      <xdr:nvSpPr>
        <xdr:cNvPr id="699" name="テキスト ボックス 698"/>
        <xdr:cNvSpPr txBox="1"/>
      </xdr:nvSpPr>
      <xdr:spPr>
        <a:xfrm>
          <a:off x="14325111" y="165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66242</xdr:rowOff>
    </xdr:from>
    <xdr:to>
      <xdr:col>71</xdr:col>
      <xdr:colOff>177800</xdr:colOff>
      <xdr:row>98</xdr:row>
      <xdr:rowOff>116320</xdr:rowOff>
    </xdr:to>
    <xdr:cxnSp macro="">
      <xdr:nvCxnSpPr>
        <xdr:cNvPr id="700" name="直線コネクタ 699"/>
        <xdr:cNvCxnSpPr/>
      </xdr:nvCxnSpPr>
      <xdr:spPr>
        <a:xfrm>
          <a:off x="12814300" y="16868342"/>
          <a:ext cx="889000" cy="5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701" name="フローチャート: 判断 700"/>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109338</xdr:rowOff>
    </xdr:from>
    <xdr:ext cx="534377" cy="259045"/>
    <xdr:sp macro="" textlink="">
      <xdr:nvSpPr>
        <xdr:cNvPr id="702" name="テキスト ボックス 701"/>
        <xdr:cNvSpPr txBox="1"/>
      </xdr:nvSpPr>
      <xdr:spPr>
        <a:xfrm>
          <a:off x="13436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703" name="フローチャート: 判断 702"/>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89667</xdr:rowOff>
    </xdr:from>
    <xdr:ext cx="534377" cy="259045"/>
    <xdr:sp macro="" textlink="">
      <xdr:nvSpPr>
        <xdr:cNvPr id="704" name="テキスト ボックス 703"/>
        <xdr:cNvSpPr txBox="1"/>
      </xdr:nvSpPr>
      <xdr:spPr>
        <a:xfrm>
          <a:off x="12547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70104</xdr:rowOff>
    </xdr:from>
    <xdr:to>
      <xdr:col>85</xdr:col>
      <xdr:colOff>177800</xdr:colOff>
      <xdr:row>97</xdr:row>
      <xdr:rowOff>254</xdr:rowOff>
    </xdr:to>
    <xdr:sp macro="" textlink="">
      <xdr:nvSpPr>
        <xdr:cNvPr id="710" name="楕円 709"/>
        <xdr:cNvSpPr/>
      </xdr:nvSpPr>
      <xdr:spPr>
        <a:xfrm>
          <a:off x="16268700" y="1652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92981</xdr:rowOff>
    </xdr:from>
    <xdr:ext cx="534377" cy="259045"/>
    <xdr:sp macro="" textlink="">
      <xdr:nvSpPr>
        <xdr:cNvPr id="711" name="積立金該当値テキスト"/>
        <xdr:cNvSpPr txBox="1"/>
      </xdr:nvSpPr>
      <xdr:spPr>
        <a:xfrm>
          <a:off x="16370300" y="1638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88151</xdr:rowOff>
    </xdr:from>
    <xdr:to>
      <xdr:col>81</xdr:col>
      <xdr:colOff>101600</xdr:colOff>
      <xdr:row>98</xdr:row>
      <xdr:rowOff>18301</xdr:rowOff>
    </xdr:to>
    <xdr:sp macro="" textlink="">
      <xdr:nvSpPr>
        <xdr:cNvPr id="712" name="楕円 711"/>
        <xdr:cNvSpPr/>
      </xdr:nvSpPr>
      <xdr:spPr>
        <a:xfrm>
          <a:off x="15430500" y="1671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9428</xdr:rowOff>
    </xdr:from>
    <xdr:ext cx="534377" cy="259045"/>
    <xdr:sp macro="" textlink="">
      <xdr:nvSpPr>
        <xdr:cNvPr id="713" name="テキスト ボックス 712"/>
        <xdr:cNvSpPr txBox="1"/>
      </xdr:nvSpPr>
      <xdr:spPr>
        <a:xfrm>
          <a:off x="15214111" y="1681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142163</xdr:rowOff>
    </xdr:from>
    <xdr:to>
      <xdr:col>76</xdr:col>
      <xdr:colOff>165100</xdr:colOff>
      <xdr:row>98</xdr:row>
      <xdr:rowOff>72313</xdr:rowOff>
    </xdr:to>
    <xdr:sp macro="" textlink="">
      <xdr:nvSpPr>
        <xdr:cNvPr id="714" name="楕円 713"/>
        <xdr:cNvSpPr/>
      </xdr:nvSpPr>
      <xdr:spPr>
        <a:xfrm>
          <a:off x="14541500" y="1677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63440</xdr:rowOff>
    </xdr:from>
    <xdr:ext cx="534377" cy="259045"/>
    <xdr:sp macro="" textlink="">
      <xdr:nvSpPr>
        <xdr:cNvPr id="715" name="テキスト ボックス 714"/>
        <xdr:cNvSpPr txBox="1"/>
      </xdr:nvSpPr>
      <xdr:spPr>
        <a:xfrm>
          <a:off x="14325111" y="1686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65520</xdr:rowOff>
    </xdr:from>
    <xdr:to>
      <xdr:col>72</xdr:col>
      <xdr:colOff>38100</xdr:colOff>
      <xdr:row>98</xdr:row>
      <xdr:rowOff>167120</xdr:rowOff>
    </xdr:to>
    <xdr:sp macro="" textlink="">
      <xdr:nvSpPr>
        <xdr:cNvPr id="716" name="楕円 715"/>
        <xdr:cNvSpPr/>
      </xdr:nvSpPr>
      <xdr:spPr>
        <a:xfrm>
          <a:off x="13652500" y="168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158247</xdr:rowOff>
    </xdr:from>
    <xdr:ext cx="469744" cy="259045"/>
    <xdr:sp macro="" textlink="">
      <xdr:nvSpPr>
        <xdr:cNvPr id="717" name="テキスト ボックス 716"/>
        <xdr:cNvSpPr txBox="1"/>
      </xdr:nvSpPr>
      <xdr:spPr>
        <a:xfrm>
          <a:off x="13468428" y="1696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15442</xdr:rowOff>
    </xdr:from>
    <xdr:to>
      <xdr:col>67</xdr:col>
      <xdr:colOff>101600</xdr:colOff>
      <xdr:row>98</xdr:row>
      <xdr:rowOff>117042</xdr:rowOff>
    </xdr:to>
    <xdr:sp macro="" textlink="">
      <xdr:nvSpPr>
        <xdr:cNvPr id="718" name="楕円 717"/>
        <xdr:cNvSpPr/>
      </xdr:nvSpPr>
      <xdr:spPr>
        <a:xfrm>
          <a:off x="12763500" y="1681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108169</xdr:rowOff>
    </xdr:from>
    <xdr:ext cx="534377" cy="259045"/>
    <xdr:sp macro="" textlink="">
      <xdr:nvSpPr>
        <xdr:cNvPr id="719" name="テキスト ボックス 718"/>
        <xdr:cNvSpPr txBox="1"/>
      </xdr:nvSpPr>
      <xdr:spPr>
        <a:xfrm>
          <a:off x="12547111" y="1691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41" name="直線コネクタ 740"/>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4" name="投資及び出資金最大値テキスト"/>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5" name="直線コネクタ 744"/>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123756</xdr:rowOff>
    </xdr:from>
    <xdr:ext cx="469744" cy="259045"/>
    <xdr:sp macro="" textlink="">
      <xdr:nvSpPr>
        <xdr:cNvPr id="747" name="投資及び出資金平均値テキスト"/>
        <xdr:cNvSpPr txBox="1"/>
      </xdr:nvSpPr>
      <xdr:spPr>
        <a:xfrm>
          <a:off x="22212300" y="629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8" name="フローチャート: 判断 747"/>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50" name="フローチャート: 判断 749"/>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43898</xdr:rowOff>
    </xdr:from>
    <xdr:ext cx="469744" cy="259045"/>
    <xdr:sp macro="" textlink="">
      <xdr:nvSpPr>
        <xdr:cNvPr id="751" name="テキスト ボックス 750"/>
        <xdr:cNvSpPr txBox="1"/>
      </xdr:nvSpPr>
      <xdr:spPr>
        <a:xfrm>
          <a:off x="21088428" y="621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92558</xdr:rowOff>
    </xdr:from>
    <xdr:to>
      <xdr:col>107</xdr:col>
      <xdr:colOff>101600</xdr:colOff>
      <xdr:row>38</xdr:row>
      <xdr:rowOff>22707</xdr:rowOff>
    </xdr:to>
    <xdr:sp macro="" textlink="">
      <xdr:nvSpPr>
        <xdr:cNvPr id="753" name="フローチャート: 判断 752"/>
        <xdr:cNvSpPr/>
      </xdr:nvSpPr>
      <xdr:spPr>
        <a:xfrm>
          <a:off x="20383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39235</xdr:rowOff>
    </xdr:from>
    <xdr:ext cx="469744" cy="259045"/>
    <xdr:sp macro="" textlink="">
      <xdr:nvSpPr>
        <xdr:cNvPr id="754" name="テキスト ボックス 753"/>
        <xdr:cNvSpPr txBox="1"/>
      </xdr:nvSpPr>
      <xdr:spPr>
        <a:xfrm>
          <a:off x="20199428" y="621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136311</xdr:rowOff>
    </xdr:from>
    <xdr:to>
      <xdr:col>102</xdr:col>
      <xdr:colOff>165100</xdr:colOff>
      <xdr:row>38</xdr:row>
      <xdr:rowOff>66461</xdr:rowOff>
    </xdr:to>
    <xdr:sp macro="" textlink="">
      <xdr:nvSpPr>
        <xdr:cNvPr id="756" name="フローチャート: 判断 755"/>
        <xdr:cNvSpPr/>
      </xdr:nvSpPr>
      <xdr:spPr>
        <a:xfrm>
          <a:off x="19494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82988</xdr:rowOff>
    </xdr:from>
    <xdr:ext cx="469744" cy="259045"/>
    <xdr:sp macro="" textlink="">
      <xdr:nvSpPr>
        <xdr:cNvPr id="757" name="テキスト ボックス 756"/>
        <xdr:cNvSpPr txBox="1"/>
      </xdr:nvSpPr>
      <xdr:spPr>
        <a:xfrm>
          <a:off x="19310428" y="625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144541</xdr:rowOff>
    </xdr:from>
    <xdr:to>
      <xdr:col>98</xdr:col>
      <xdr:colOff>38100</xdr:colOff>
      <xdr:row>38</xdr:row>
      <xdr:rowOff>74692</xdr:rowOff>
    </xdr:to>
    <xdr:sp macro="" textlink="">
      <xdr:nvSpPr>
        <xdr:cNvPr id="758" name="フローチャート: 判断 757"/>
        <xdr:cNvSpPr/>
      </xdr:nvSpPr>
      <xdr:spPr>
        <a:xfrm>
          <a:off x="18605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91218</xdr:rowOff>
    </xdr:from>
    <xdr:ext cx="469744" cy="259045"/>
    <xdr:sp macro="" textlink="">
      <xdr:nvSpPr>
        <xdr:cNvPr id="759" name="テキスト ボックス 758"/>
        <xdr:cNvSpPr txBox="1"/>
      </xdr:nvSpPr>
      <xdr:spPr>
        <a:xfrm>
          <a:off x="18421428" y="626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8" name="直線コネクタ 797"/>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801" name="貸付金最大値テキスト"/>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802" name="直線コネクタ 801"/>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6693</xdr:rowOff>
    </xdr:from>
    <xdr:to>
      <xdr:col>116</xdr:col>
      <xdr:colOff>63500</xdr:colOff>
      <xdr:row>59</xdr:row>
      <xdr:rowOff>6731</xdr:rowOff>
    </xdr:to>
    <xdr:cxnSp macro="">
      <xdr:nvCxnSpPr>
        <xdr:cNvPr id="803" name="直線コネクタ 802"/>
        <xdr:cNvCxnSpPr/>
      </xdr:nvCxnSpPr>
      <xdr:spPr>
        <a:xfrm flipV="1">
          <a:off x="21323300" y="10122243"/>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19042</xdr:rowOff>
    </xdr:from>
    <xdr:ext cx="469744" cy="259045"/>
    <xdr:sp macro="" textlink="">
      <xdr:nvSpPr>
        <xdr:cNvPr id="804" name="貸付金平均値テキスト"/>
        <xdr:cNvSpPr txBox="1"/>
      </xdr:nvSpPr>
      <xdr:spPr>
        <a:xfrm>
          <a:off x="22212300" y="9791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5" name="フローチャート: 判断 804"/>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6731</xdr:rowOff>
    </xdr:from>
    <xdr:to>
      <xdr:col>111</xdr:col>
      <xdr:colOff>177800</xdr:colOff>
      <xdr:row>59</xdr:row>
      <xdr:rowOff>6807</xdr:rowOff>
    </xdr:to>
    <xdr:cxnSp macro="">
      <xdr:nvCxnSpPr>
        <xdr:cNvPr id="806" name="直線コネクタ 805"/>
        <xdr:cNvCxnSpPr/>
      </xdr:nvCxnSpPr>
      <xdr:spPr>
        <a:xfrm flipV="1">
          <a:off x="20434300" y="10122281"/>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7" name="フローチャート: 判断 806"/>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111472</xdr:rowOff>
    </xdr:from>
    <xdr:ext cx="469744" cy="259045"/>
    <xdr:sp macro="" textlink="">
      <xdr:nvSpPr>
        <xdr:cNvPr id="808" name="テキスト ボックス 807"/>
        <xdr:cNvSpPr txBox="1"/>
      </xdr:nvSpPr>
      <xdr:spPr>
        <a:xfrm>
          <a:off x="21088428" y="971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6807</xdr:rowOff>
    </xdr:from>
    <xdr:to>
      <xdr:col>107</xdr:col>
      <xdr:colOff>50800</xdr:colOff>
      <xdr:row>59</xdr:row>
      <xdr:rowOff>6883</xdr:rowOff>
    </xdr:to>
    <xdr:cxnSp macro="">
      <xdr:nvCxnSpPr>
        <xdr:cNvPr id="809" name="直線コネクタ 808"/>
        <xdr:cNvCxnSpPr/>
      </xdr:nvCxnSpPr>
      <xdr:spPr>
        <a:xfrm flipV="1">
          <a:off x="19545300" y="1012235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10" name="フローチャート: 判断 809"/>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89069</xdr:rowOff>
    </xdr:from>
    <xdr:ext cx="469744" cy="259045"/>
    <xdr:sp macro="" textlink="">
      <xdr:nvSpPr>
        <xdr:cNvPr id="811" name="テキスト ボックス 810"/>
        <xdr:cNvSpPr txBox="1"/>
      </xdr:nvSpPr>
      <xdr:spPr>
        <a:xfrm>
          <a:off x="20199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6731</xdr:rowOff>
    </xdr:from>
    <xdr:to>
      <xdr:col>102</xdr:col>
      <xdr:colOff>114300</xdr:colOff>
      <xdr:row>59</xdr:row>
      <xdr:rowOff>6883</xdr:rowOff>
    </xdr:to>
    <xdr:cxnSp macro="">
      <xdr:nvCxnSpPr>
        <xdr:cNvPr id="812" name="直線コネクタ 811"/>
        <xdr:cNvCxnSpPr/>
      </xdr:nvCxnSpPr>
      <xdr:spPr>
        <a:xfrm>
          <a:off x="18656300" y="10122281"/>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3" name="フローチャート: 判断 812"/>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92803</xdr:rowOff>
    </xdr:from>
    <xdr:ext cx="469744" cy="259045"/>
    <xdr:sp macro="" textlink="">
      <xdr:nvSpPr>
        <xdr:cNvPr id="814" name="テキスト ボックス 813"/>
        <xdr:cNvSpPr txBox="1"/>
      </xdr:nvSpPr>
      <xdr:spPr>
        <a:xfrm>
          <a:off x="19310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5" name="フローチャート: 判断 814"/>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77296</xdr:rowOff>
    </xdr:from>
    <xdr:ext cx="469744" cy="259045"/>
    <xdr:sp macro="" textlink="">
      <xdr:nvSpPr>
        <xdr:cNvPr id="816" name="テキスト ボックス 815"/>
        <xdr:cNvSpPr txBox="1"/>
      </xdr:nvSpPr>
      <xdr:spPr>
        <a:xfrm>
          <a:off x="18421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127343</xdr:rowOff>
    </xdr:from>
    <xdr:to>
      <xdr:col>116</xdr:col>
      <xdr:colOff>114300</xdr:colOff>
      <xdr:row>59</xdr:row>
      <xdr:rowOff>57493</xdr:rowOff>
    </xdr:to>
    <xdr:sp macro="" textlink="">
      <xdr:nvSpPr>
        <xdr:cNvPr id="822" name="楕円 821"/>
        <xdr:cNvSpPr/>
      </xdr:nvSpPr>
      <xdr:spPr>
        <a:xfrm>
          <a:off x="22110700" y="1007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42270</xdr:rowOff>
    </xdr:from>
    <xdr:ext cx="378565" cy="259045"/>
    <xdr:sp macro="" textlink="">
      <xdr:nvSpPr>
        <xdr:cNvPr id="823" name="貸付金該当値テキスト"/>
        <xdr:cNvSpPr txBox="1"/>
      </xdr:nvSpPr>
      <xdr:spPr>
        <a:xfrm>
          <a:off x="22212300" y="9986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127381</xdr:rowOff>
    </xdr:from>
    <xdr:to>
      <xdr:col>112</xdr:col>
      <xdr:colOff>38100</xdr:colOff>
      <xdr:row>59</xdr:row>
      <xdr:rowOff>57531</xdr:rowOff>
    </xdr:to>
    <xdr:sp macro="" textlink="">
      <xdr:nvSpPr>
        <xdr:cNvPr id="824" name="楕円 823"/>
        <xdr:cNvSpPr/>
      </xdr:nvSpPr>
      <xdr:spPr>
        <a:xfrm>
          <a:off x="21272500" y="1007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48658</xdr:rowOff>
    </xdr:from>
    <xdr:ext cx="378565" cy="259045"/>
    <xdr:sp macro="" textlink="">
      <xdr:nvSpPr>
        <xdr:cNvPr id="825" name="テキスト ボックス 824"/>
        <xdr:cNvSpPr txBox="1"/>
      </xdr:nvSpPr>
      <xdr:spPr>
        <a:xfrm>
          <a:off x="21134017" y="10164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127457</xdr:rowOff>
    </xdr:from>
    <xdr:to>
      <xdr:col>107</xdr:col>
      <xdr:colOff>101600</xdr:colOff>
      <xdr:row>59</xdr:row>
      <xdr:rowOff>57607</xdr:rowOff>
    </xdr:to>
    <xdr:sp macro="" textlink="">
      <xdr:nvSpPr>
        <xdr:cNvPr id="826" name="楕円 825"/>
        <xdr:cNvSpPr/>
      </xdr:nvSpPr>
      <xdr:spPr>
        <a:xfrm>
          <a:off x="20383500" y="100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48734</xdr:rowOff>
    </xdr:from>
    <xdr:ext cx="378565" cy="259045"/>
    <xdr:sp macro="" textlink="">
      <xdr:nvSpPr>
        <xdr:cNvPr id="827" name="テキスト ボックス 826"/>
        <xdr:cNvSpPr txBox="1"/>
      </xdr:nvSpPr>
      <xdr:spPr>
        <a:xfrm>
          <a:off x="20245017" y="10164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127533</xdr:rowOff>
    </xdr:from>
    <xdr:to>
      <xdr:col>102</xdr:col>
      <xdr:colOff>165100</xdr:colOff>
      <xdr:row>59</xdr:row>
      <xdr:rowOff>57683</xdr:rowOff>
    </xdr:to>
    <xdr:sp macro="" textlink="">
      <xdr:nvSpPr>
        <xdr:cNvPr id="828" name="楕円 827"/>
        <xdr:cNvSpPr/>
      </xdr:nvSpPr>
      <xdr:spPr>
        <a:xfrm>
          <a:off x="19494500" y="1007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48810</xdr:rowOff>
    </xdr:from>
    <xdr:ext cx="378565" cy="259045"/>
    <xdr:sp macro="" textlink="">
      <xdr:nvSpPr>
        <xdr:cNvPr id="829" name="テキスト ボックス 828"/>
        <xdr:cNvSpPr txBox="1"/>
      </xdr:nvSpPr>
      <xdr:spPr>
        <a:xfrm>
          <a:off x="19356017" y="10164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127381</xdr:rowOff>
    </xdr:from>
    <xdr:to>
      <xdr:col>98</xdr:col>
      <xdr:colOff>38100</xdr:colOff>
      <xdr:row>59</xdr:row>
      <xdr:rowOff>57531</xdr:rowOff>
    </xdr:to>
    <xdr:sp macro="" textlink="">
      <xdr:nvSpPr>
        <xdr:cNvPr id="830" name="楕円 829"/>
        <xdr:cNvSpPr/>
      </xdr:nvSpPr>
      <xdr:spPr>
        <a:xfrm>
          <a:off x="18605500" y="1007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48658</xdr:rowOff>
    </xdr:from>
    <xdr:ext cx="378565" cy="259045"/>
    <xdr:sp macro="" textlink="">
      <xdr:nvSpPr>
        <xdr:cNvPr id="831" name="テキスト ボックス 830"/>
        <xdr:cNvSpPr txBox="1"/>
      </xdr:nvSpPr>
      <xdr:spPr>
        <a:xfrm>
          <a:off x="18467017" y="10164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4" name="直線コネクタ 853"/>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5" name="繰出金最小値テキスト"/>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6" name="直線コネクタ 855"/>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7" name="繰出金最大値テキスト"/>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8" name="直線コネクタ 857"/>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161806</xdr:rowOff>
    </xdr:from>
    <xdr:to>
      <xdr:col>116</xdr:col>
      <xdr:colOff>63500</xdr:colOff>
      <xdr:row>77</xdr:row>
      <xdr:rowOff>33150</xdr:rowOff>
    </xdr:to>
    <xdr:cxnSp macro="">
      <xdr:nvCxnSpPr>
        <xdr:cNvPr id="859" name="直線コネクタ 858"/>
        <xdr:cNvCxnSpPr/>
      </xdr:nvCxnSpPr>
      <xdr:spPr>
        <a:xfrm flipV="1">
          <a:off x="21323300" y="13192006"/>
          <a:ext cx="838200" cy="4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73967</xdr:rowOff>
    </xdr:from>
    <xdr:ext cx="534377" cy="259045"/>
    <xdr:sp macro="" textlink="">
      <xdr:nvSpPr>
        <xdr:cNvPr id="860" name="繰出金平均値テキスト"/>
        <xdr:cNvSpPr txBox="1"/>
      </xdr:nvSpPr>
      <xdr:spPr>
        <a:xfrm>
          <a:off x="22212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61" name="フローチャート: 判断 860"/>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33150</xdr:rowOff>
    </xdr:from>
    <xdr:to>
      <xdr:col>111</xdr:col>
      <xdr:colOff>177800</xdr:colOff>
      <xdr:row>77</xdr:row>
      <xdr:rowOff>36030</xdr:rowOff>
    </xdr:to>
    <xdr:cxnSp macro="">
      <xdr:nvCxnSpPr>
        <xdr:cNvPr id="862" name="直線コネクタ 861"/>
        <xdr:cNvCxnSpPr/>
      </xdr:nvCxnSpPr>
      <xdr:spPr>
        <a:xfrm flipV="1">
          <a:off x="20434300" y="13234800"/>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3" name="フローチャート: 判断 862"/>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9174</xdr:rowOff>
    </xdr:from>
    <xdr:ext cx="534377" cy="259045"/>
    <xdr:sp macro="" textlink="">
      <xdr:nvSpPr>
        <xdr:cNvPr id="864" name="テキスト ボックス 863"/>
        <xdr:cNvSpPr txBox="1"/>
      </xdr:nvSpPr>
      <xdr:spPr>
        <a:xfrm>
          <a:off x="21056111" y="1286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26955</xdr:rowOff>
    </xdr:from>
    <xdr:to>
      <xdr:col>107</xdr:col>
      <xdr:colOff>50800</xdr:colOff>
      <xdr:row>77</xdr:row>
      <xdr:rowOff>36030</xdr:rowOff>
    </xdr:to>
    <xdr:cxnSp macro="">
      <xdr:nvCxnSpPr>
        <xdr:cNvPr id="865" name="直線コネクタ 864"/>
        <xdr:cNvCxnSpPr/>
      </xdr:nvCxnSpPr>
      <xdr:spPr>
        <a:xfrm>
          <a:off x="19545300" y="13228605"/>
          <a:ext cx="889000" cy="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93495</xdr:rowOff>
    </xdr:from>
    <xdr:to>
      <xdr:col>107</xdr:col>
      <xdr:colOff>101600</xdr:colOff>
      <xdr:row>77</xdr:row>
      <xdr:rowOff>23645</xdr:rowOff>
    </xdr:to>
    <xdr:sp macro="" textlink="">
      <xdr:nvSpPr>
        <xdr:cNvPr id="866" name="フローチャート: 判断 865"/>
        <xdr:cNvSpPr/>
      </xdr:nvSpPr>
      <xdr:spPr>
        <a:xfrm>
          <a:off x="20383500" y="131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40172</xdr:rowOff>
    </xdr:from>
    <xdr:ext cx="534377" cy="259045"/>
    <xdr:sp macro="" textlink="">
      <xdr:nvSpPr>
        <xdr:cNvPr id="867" name="テキスト ボックス 866"/>
        <xdr:cNvSpPr txBox="1"/>
      </xdr:nvSpPr>
      <xdr:spPr>
        <a:xfrm>
          <a:off x="20167111" y="1289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48465</xdr:rowOff>
    </xdr:from>
    <xdr:to>
      <xdr:col>102</xdr:col>
      <xdr:colOff>114300</xdr:colOff>
      <xdr:row>77</xdr:row>
      <xdr:rowOff>26955</xdr:rowOff>
    </xdr:to>
    <xdr:cxnSp macro="">
      <xdr:nvCxnSpPr>
        <xdr:cNvPr id="868" name="直線コネクタ 867"/>
        <xdr:cNvCxnSpPr/>
      </xdr:nvCxnSpPr>
      <xdr:spPr>
        <a:xfrm>
          <a:off x="18656300" y="13078665"/>
          <a:ext cx="889000" cy="14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133706</xdr:rowOff>
    </xdr:from>
    <xdr:to>
      <xdr:col>102</xdr:col>
      <xdr:colOff>165100</xdr:colOff>
      <xdr:row>76</xdr:row>
      <xdr:rowOff>63857</xdr:rowOff>
    </xdr:to>
    <xdr:sp macro="" textlink="">
      <xdr:nvSpPr>
        <xdr:cNvPr id="869" name="フローチャート: 判断 868"/>
        <xdr:cNvSpPr/>
      </xdr:nvSpPr>
      <xdr:spPr>
        <a:xfrm>
          <a:off x="19494500" y="129924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80383</xdr:rowOff>
    </xdr:from>
    <xdr:ext cx="534377" cy="259045"/>
    <xdr:sp macro="" textlink="">
      <xdr:nvSpPr>
        <xdr:cNvPr id="870" name="テキスト ボックス 869"/>
        <xdr:cNvSpPr txBox="1"/>
      </xdr:nvSpPr>
      <xdr:spPr>
        <a:xfrm>
          <a:off x="19278111" y="1276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103599</xdr:rowOff>
    </xdr:from>
    <xdr:to>
      <xdr:col>98</xdr:col>
      <xdr:colOff>38100</xdr:colOff>
      <xdr:row>76</xdr:row>
      <xdr:rowOff>33750</xdr:rowOff>
    </xdr:to>
    <xdr:sp macro="" textlink="">
      <xdr:nvSpPr>
        <xdr:cNvPr id="871" name="フローチャート: 判断 870"/>
        <xdr:cNvSpPr/>
      </xdr:nvSpPr>
      <xdr:spPr>
        <a:xfrm>
          <a:off x="18605500" y="1296234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50276</xdr:rowOff>
    </xdr:from>
    <xdr:ext cx="534377" cy="259045"/>
    <xdr:sp macro="" textlink="">
      <xdr:nvSpPr>
        <xdr:cNvPr id="872" name="テキスト ボックス 871"/>
        <xdr:cNvSpPr txBox="1"/>
      </xdr:nvSpPr>
      <xdr:spPr>
        <a:xfrm>
          <a:off x="18389111" y="1273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111006</xdr:rowOff>
    </xdr:from>
    <xdr:to>
      <xdr:col>116</xdr:col>
      <xdr:colOff>114300</xdr:colOff>
      <xdr:row>77</xdr:row>
      <xdr:rowOff>41156</xdr:rowOff>
    </xdr:to>
    <xdr:sp macro="" textlink="">
      <xdr:nvSpPr>
        <xdr:cNvPr id="878" name="楕円 877"/>
        <xdr:cNvSpPr/>
      </xdr:nvSpPr>
      <xdr:spPr>
        <a:xfrm>
          <a:off x="22110700" y="1314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89433</xdr:rowOff>
    </xdr:from>
    <xdr:ext cx="534377" cy="259045"/>
    <xdr:sp macro="" textlink="">
      <xdr:nvSpPr>
        <xdr:cNvPr id="879" name="繰出金該当値テキスト"/>
        <xdr:cNvSpPr txBox="1"/>
      </xdr:nvSpPr>
      <xdr:spPr>
        <a:xfrm>
          <a:off x="22212300" y="1311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153800</xdr:rowOff>
    </xdr:from>
    <xdr:to>
      <xdr:col>112</xdr:col>
      <xdr:colOff>38100</xdr:colOff>
      <xdr:row>77</xdr:row>
      <xdr:rowOff>83950</xdr:rowOff>
    </xdr:to>
    <xdr:sp macro="" textlink="">
      <xdr:nvSpPr>
        <xdr:cNvPr id="880" name="楕円 879"/>
        <xdr:cNvSpPr/>
      </xdr:nvSpPr>
      <xdr:spPr>
        <a:xfrm>
          <a:off x="21272500" y="1318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75077</xdr:rowOff>
    </xdr:from>
    <xdr:ext cx="534377" cy="259045"/>
    <xdr:sp macro="" textlink="">
      <xdr:nvSpPr>
        <xdr:cNvPr id="881" name="テキスト ボックス 880"/>
        <xdr:cNvSpPr txBox="1"/>
      </xdr:nvSpPr>
      <xdr:spPr>
        <a:xfrm>
          <a:off x="21056111" y="1327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156680</xdr:rowOff>
    </xdr:from>
    <xdr:to>
      <xdr:col>107</xdr:col>
      <xdr:colOff>101600</xdr:colOff>
      <xdr:row>77</xdr:row>
      <xdr:rowOff>86830</xdr:rowOff>
    </xdr:to>
    <xdr:sp macro="" textlink="">
      <xdr:nvSpPr>
        <xdr:cNvPr id="882" name="楕円 881"/>
        <xdr:cNvSpPr/>
      </xdr:nvSpPr>
      <xdr:spPr>
        <a:xfrm>
          <a:off x="20383500" y="1318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77957</xdr:rowOff>
    </xdr:from>
    <xdr:ext cx="534377" cy="259045"/>
    <xdr:sp macro="" textlink="">
      <xdr:nvSpPr>
        <xdr:cNvPr id="883" name="テキスト ボックス 882"/>
        <xdr:cNvSpPr txBox="1"/>
      </xdr:nvSpPr>
      <xdr:spPr>
        <a:xfrm>
          <a:off x="20167111" y="1327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147605</xdr:rowOff>
    </xdr:from>
    <xdr:to>
      <xdr:col>102</xdr:col>
      <xdr:colOff>165100</xdr:colOff>
      <xdr:row>77</xdr:row>
      <xdr:rowOff>77755</xdr:rowOff>
    </xdr:to>
    <xdr:sp macro="" textlink="">
      <xdr:nvSpPr>
        <xdr:cNvPr id="884" name="楕円 883"/>
        <xdr:cNvSpPr/>
      </xdr:nvSpPr>
      <xdr:spPr>
        <a:xfrm>
          <a:off x="19494500" y="1317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68882</xdr:rowOff>
    </xdr:from>
    <xdr:ext cx="534377" cy="259045"/>
    <xdr:sp macro="" textlink="">
      <xdr:nvSpPr>
        <xdr:cNvPr id="885" name="テキスト ボックス 884"/>
        <xdr:cNvSpPr txBox="1"/>
      </xdr:nvSpPr>
      <xdr:spPr>
        <a:xfrm>
          <a:off x="19278111" y="1327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169115</xdr:rowOff>
    </xdr:from>
    <xdr:to>
      <xdr:col>98</xdr:col>
      <xdr:colOff>38100</xdr:colOff>
      <xdr:row>76</xdr:row>
      <xdr:rowOff>99265</xdr:rowOff>
    </xdr:to>
    <xdr:sp macro="" textlink="">
      <xdr:nvSpPr>
        <xdr:cNvPr id="886" name="楕円 885"/>
        <xdr:cNvSpPr/>
      </xdr:nvSpPr>
      <xdr:spPr>
        <a:xfrm>
          <a:off x="18605500" y="1302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90392</xdr:rowOff>
    </xdr:from>
    <xdr:ext cx="534377" cy="259045"/>
    <xdr:sp macro="" textlink="">
      <xdr:nvSpPr>
        <xdr:cNvPr id="887" name="テキスト ボックス 886"/>
        <xdr:cNvSpPr txBox="1"/>
      </xdr:nvSpPr>
      <xdr:spPr>
        <a:xfrm>
          <a:off x="18389111" y="1312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ラスパイレス指数が全国平均及び類似団体の中でも依然として最低水準で推移しているのに加え、定員適正化計画に基づき適正な人員配置を行っていることが、住民一人当たりのコストを抑制できている要因といえる。普通建設事業費については、新庁舎整備事業や美和中学校整備事業等の大型事業の推進により大きく増加している。また、それらの大型事業に係る市債の借入れに備え、インフラの老朽化対策や基盤整備、それに関連する市債の発行を抑制したため、公債費が全国平均及び類似団体平均を大きく下回る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インフラ整備の遅れの解消、各施設の老朽化対策等により、公債費や維持補修費が増加していくことが予想されるため、公共施設等総合管理計画に基づき、事業の取捨選択を徹底していくことで、事業費の抑制を目指す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88,787
86,248
27.49
40,854,199
39,018,029
1,823,434
19,405,134
27,516,613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152044</xdr:rowOff>
    </xdr:from>
    <xdr:to>
      <xdr:col>24</xdr:col>
      <xdr:colOff>63500</xdr:colOff>
      <xdr:row>37</xdr:row>
      <xdr:rowOff>61976</xdr:rowOff>
    </xdr:to>
    <xdr:cxnSp macro="">
      <xdr:nvCxnSpPr>
        <xdr:cNvPr id="59" name="直線コネクタ 58"/>
        <xdr:cNvCxnSpPr/>
      </xdr:nvCxnSpPr>
      <xdr:spPr>
        <a:xfrm>
          <a:off x="3797300" y="6324244"/>
          <a:ext cx="838200" cy="8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81602</xdr:rowOff>
    </xdr:from>
    <xdr:ext cx="469744" cy="259045"/>
    <xdr:sp macro="" textlink="">
      <xdr:nvSpPr>
        <xdr:cNvPr id="60" name="議会費平均値テキスト"/>
        <xdr:cNvSpPr txBox="1"/>
      </xdr:nvSpPr>
      <xdr:spPr>
        <a:xfrm>
          <a:off x="4686300" y="591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152044</xdr:rowOff>
    </xdr:from>
    <xdr:to>
      <xdr:col>19</xdr:col>
      <xdr:colOff>177800</xdr:colOff>
      <xdr:row>36</xdr:row>
      <xdr:rowOff>154787</xdr:rowOff>
    </xdr:to>
    <xdr:cxnSp macro="">
      <xdr:nvCxnSpPr>
        <xdr:cNvPr id="62" name="直線コネクタ 61"/>
        <xdr:cNvCxnSpPr/>
      </xdr:nvCxnSpPr>
      <xdr:spPr>
        <a:xfrm flipV="1">
          <a:off x="2908300" y="6324244"/>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14546</xdr:rowOff>
    </xdr:from>
    <xdr:ext cx="469744" cy="259045"/>
    <xdr:sp macro="" textlink="">
      <xdr:nvSpPr>
        <xdr:cNvPr id="64" name="テキスト ボックス 63"/>
        <xdr:cNvSpPr txBox="1"/>
      </xdr:nvSpPr>
      <xdr:spPr>
        <a:xfrm>
          <a:off x="3562428" y="584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133299</xdr:rowOff>
    </xdr:from>
    <xdr:to>
      <xdr:col>15</xdr:col>
      <xdr:colOff>50800</xdr:colOff>
      <xdr:row>36</xdr:row>
      <xdr:rowOff>154787</xdr:rowOff>
    </xdr:to>
    <xdr:cxnSp macro="">
      <xdr:nvCxnSpPr>
        <xdr:cNvPr id="65" name="直線コネクタ 64"/>
        <xdr:cNvCxnSpPr/>
      </xdr:nvCxnSpPr>
      <xdr:spPr>
        <a:xfrm>
          <a:off x="2019300" y="6305499"/>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22318</xdr:rowOff>
    </xdr:from>
    <xdr:ext cx="469744" cy="259045"/>
    <xdr:sp macro="" textlink="">
      <xdr:nvSpPr>
        <xdr:cNvPr id="67" name="テキスト ボックス 66"/>
        <xdr:cNvSpPr txBox="1"/>
      </xdr:nvSpPr>
      <xdr:spPr>
        <a:xfrm>
          <a:off x="2673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29515</xdr:rowOff>
    </xdr:from>
    <xdr:to>
      <xdr:col>10</xdr:col>
      <xdr:colOff>114300</xdr:colOff>
      <xdr:row>36</xdr:row>
      <xdr:rowOff>133299</xdr:rowOff>
    </xdr:to>
    <xdr:cxnSp macro="">
      <xdr:nvCxnSpPr>
        <xdr:cNvPr id="68" name="直線コネクタ 67"/>
        <xdr:cNvCxnSpPr/>
      </xdr:nvCxnSpPr>
      <xdr:spPr>
        <a:xfrm>
          <a:off x="1130300" y="6201715"/>
          <a:ext cx="889000" cy="10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116044</xdr:rowOff>
    </xdr:from>
    <xdr:ext cx="469744" cy="259045"/>
    <xdr:sp macro="" textlink="">
      <xdr:nvSpPr>
        <xdr:cNvPr id="70" name="テキスト ボックス 69"/>
        <xdr:cNvSpPr txBox="1"/>
      </xdr:nvSpPr>
      <xdr:spPr>
        <a:xfrm>
          <a:off x="1784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114673</xdr:rowOff>
    </xdr:from>
    <xdr:ext cx="469744" cy="259045"/>
    <xdr:sp macro="" textlink="">
      <xdr:nvSpPr>
        <xdr:cNvPr id="72" name="テキスト ボックス 71"/>
        <xdr:cNvSpPr txBox="1"/>
      </xdr:nvSpPr>
      <xdr:spPr>
        <a:xfrm>
          <a:off x="895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11176</xdr:rowOff>
    </xdr:from>
    <xdr:to>
      <xdr:col>24</xdr:col>
      <xdr:colOff>114300</xdr:colOff>
      <xdr:row>37</xdr:row>
      <xdr:rowOff>112776</xdr:rowOff>
    </xdr:to>
    <xdr:sp macro="" textlink="">
      <xdr:nvSpPr>
        <xdr:cNvPr id="78" name="楕円 77"/>
        <xdr:cNvSpPr/>
      </xdr:nvSpPr>
      <xdr:spPr>
        <a:xfrm>
          <a:off x="4584700" y="63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161053</xdr:rowOff>
    </xdr:from>
    <xdr:ext cx="469744" cy="259045"/>
    <xdr:sp macro="" textlink="">
      <xdr:nvSpPr>
        <xdr:cNvPr id="79" name="議会費該当値テキスト"/>
        <xdr:cNvSpPr txBox="1"/>
      </xdr:nvSpPr>
      <xdr:spPr>
        <a:xfrm>
          <a:off x="4686300" y="633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101244</xdr:rowOff>
    </xdr:from>
    <xdr:to>
      <xdr:col>20</xdr:col>
      <xdr:colOff>38100</xdr:colOff>
      <xdr:row>37</xdr:row>
      <xdr:rowOff>31394</xdr:rowOff>
    </xdr:to>
    <xdr:sp macro="" textlink="">
      <xdr:nvSpPr>
        <xdr:cNvPr id="80" name="楕円 79"/>
        <xdr:cNvSpPr/>
      </xdr:nvSpPr>
      <xdr:spPr>
        <a:xfrm>
          <a:off x="3746500" y="627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22521</xdr:rowOff>
    </xdr:from>
    <xdr:ext cx="469744" cy="259045"/>
    <xdr:sp macro="" textlink="">
      <xdr:nvSpPr>
        <xdr:cNvPr id="81" name="テキスト ボックス 80"/>
        <xdr:cNvSpPr txBox="1"/>
      </xdr:nvSpPr>
      <xdr:spPr>
        <a:xfrm>
          <a:off x="3562428" y="6366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103987</xdr:rowOff>
    </xdr:from>
    <xdr:to>
      <xdr:col>15</xdr:col>
      <xdr:colOff>101600</xdr:colOff>
      <xdr:row>37</xdr:row>
      <xdr:rowOff>34137</xdr:rowOff>
    </xdr:to>
    <xdr:sp macro="" textlink="">
      <xdr:nvSpPr>
        <xdr:cNvPr id="82" name="楕円 81"/>
        <xdr:cNvSpPr/>
      </xdr:nvSpPr>
      <xdr:spPr>
        <a:xfrm>
          <a:off x="2857500" y="627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25264</xdr:rowOff>
    </xdr:from>
    <xdr:ext cx="469744" cy="259045"/>
    <xdr:sp macro="" textlink="">
      <xdr:nvSpPr>
        <xdr:cNvPr id="83" name="テキスト ボックス 82"/>
        <xdr:cNvSpPr txBox="1"/>
      </xdr:nvSpPr>
      <xdr:spPr>
        <a:xfrm>
          <a:off x="2673428" y="636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82499</xdr:rowOff>
    </xdr:from>
    <xdr:to>
      <xdr:col>10</xdr:col>
      <xdr:colOff>165100</xdr:colOff>
      <xdr:row>37</xdr:row>
      <xdr:rowOff>12649</xdr:rowOff>
    </xdr:to>
    <xdr:sp macro="" textlink="">
      <xdr:nvSpPr>
        <xdr:cNvPr id="84" name="楕円 83"/>
        <xdr:cNvSpPr/>
      </xdr:nvSpPr>
      <xdr:spPr>
        <a:xfrm>
          <a:off x="1968500" y="625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3776</xdr:rowOff>
    </xdr:from>
    <xdr:ext cx="469744" cy="259045"/>
    <xdr:sp macro="" textlink="">
      <xdr:nvSpPr>
        <xdr:cNvPr id="85" name="テキスト ボックス 84"/>
        <xdr:cNvSpPr txBox="1"/>
      </xdr:nvSpPr>
      <xdr:spPr>
        <a:xfrm>
          <a:off x="1784428" y="634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150165</xdr:rowOff>
    </xdr:from>
    <xdr:to>
      <xdr:col>6</xdr:col>
      <xdr:colOff>38100</xdr:colOff>
      <xdr:row>36</xdr:row>
      <xdr:rowOff>80315</xdr:rowOff>
    </xdr:to>
    <xdr:sp macro="" textlink="">
      <xdr:nvSpPr>
        <xdr:cNvPr id="86" name="楕円 85"/>
        <xdr:cNvSpPr/>
      </xdr:nvSpPr>
      <xdr:spPr>
        <a:xfrm>
          <a:off x="1079500" y="61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71442</xdr:rowOff>
    </xdr:from>
    <xdr:ext cx="469744" cy="259045"/>
    <xdr:sp macro="" textlink="">
      <xdr:nvSpPr>
        <xdr:cNvPr id="87" name="テキスト ボックス 86"/>
        <xdr:cNvSpPr txBox="1"/>
      </xdr:nvSpPr>
      <xdr:spPr>
        <a:xfrm>
          <a:off x="895428" y="624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153612</xdr:rowOff>
    </xdr:from>
    <xdr:to>
      <xdr:col>24</xdr:col>
      <xdr:colOff>62865</xdr:colOff>
      <xdr:row>59</xdr:row>
      <xdr:rowOff>40760</xdr:rowOff>
    </xdr:to>
    <xdr:cxnSp macro="">
      <xdr:nvCxnSpPr>
        <xdr:cNvPr id="114" name="直線コネクタ 113"/>
        <xdr:cNvCxnSpPr/>
      </xdr:nvCxnSpPr>
      <xdr:spPr>
        <a:xfrm flipV="1">
          <a:off x="4633595" y="8554662"/>
          <a:ext cx="1270" cy="1601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44587</xdr:rowOff>
    </xdr:from>
    <xdr:ext cx="534377" cy="259045"/>
    <xdr:sp macro="" textlink="">
      <xdr:nvSpPr>
        <xdr:cNvPr id="115" name="総務費最小値テキスト"/>
        <xdr:cNvSpPr txBox="1"/>
      </xdr:nvSpPr>
      <xdr:spPr>
        <a:xfrm>
          <a:off x="4686300" y="101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40760</xdr:rowOff>
    </xdr:from>
    <xdr:to>
      <xdr:col>24</xdr:col>
      <xdr:colOff>152400</xdr:colOff>
      <xdr:row>59</xdr:row>
      <xdr:rowOff>40760</xdr:rowOff>
    </xdr:to>
    <xdr:cxnSp macro="">
      <xdr:nvCxnSpPr>
        <xdr:cNvPr id="116" name="直線コネクタ 115"/>
        <xdr:cNvCxnSpPr/>
      </xdr:nvCxnSpPr>
      <xdr:spPr>
        <a:xfrm>
          <a:off x="4546600" y="1015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100289</xdr:rowOff>
    </xdr:from>
    <xdr:ext cx="599010" cy="259045"/>
    <xdr:sp macro="" textlink="">
      <xdr:nvSpPr>
        <xdr:cNvPr id="117" name="総務費最大値テキスト"/>
        <xdr:cNvSpPr txBox="1"/>
      </xdr:nvSpPr>
      <xdr:spPr>
        <a:xfrm>
          <a:off x="4686300" y="83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153612</xdr:rowOff>
    </xdr:from>
    <xdr:to>
      <xdr:col>24</xdr:col>
      <xdr:colOff>152400</xdr:colOff>
      <xdr:row>49</xdr:row>
      <xdr:rowOff>153612</xdr:rowOff>
    </xdr:to>
    <xdr:cxnSp macro="">
      <xdr:nvCxnSpPr>
        <xdr:cNvPr id="118" name="直線コネクタ 117"/>
        <xdr:cNvCxnSpPr/>
      </xdr:nvCxnSpPr>
      <xdr:spPr>
        <a:xfrm>
          <a:off x="4546600" y="85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148191</xdr:rowOff>
    </xdr:from>
    <xdr:to>
      <xdr:col>24</xdr:col>
      <xdr:colOff>63500</xdr:colOff>
      <xdr:row>57</xdr:row>
      <xdr:rowOff>56304</xdr:rowOff>
    </xdr:to>
    <xdr:cxnSp macro="">
      <xdr:nvCxnSpPr>
        <xdr:cNvPr id="119" name="直線コネクタ 118"/>
        <xdr:cNvCxnSpPr/>
      </xdr:nvCxnSpPr>
      <xdr:spPr>
        <a:xfrm flipV="1">
          <a:off x="3797300" y="9235041"/>
          <a:ext cx="838200" cy="59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58531</xdr:rowOff>
    </xdr:from>
    <xdr:ext cx="534377" cy="259045"/>
    <xdr:sp macro="" textlink="">
      <xdr:nvSpPr>
        <xdr:cNvPr id="120" name="総務費平均値テキスト"/>
        <xdr:cNvSpPr txBox="1"/>
      </xdr:nvSpPr>
      <xdr:spPr>
        <a:xfrm>
          <a:off x="4686300" y="9659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80104</xdr:rowOff>
    </xdr:from>
    <xdr:to>
      <xdr:col>24</xdr:col>
      <xdr:colOff>114300</xdr:colOff>
      <xdr:row>57</xdr:row>
      <xdr:rowOff>10254</xdr:rowOff>
    </xdr:to>
    <xdr:sp macro="" textlink="">
      <xdr:nvSpPr>
        <xdr:cNvPr id="121" name="フローチャート: 判断 120"/>
        <xdr:cNvSpPr/>
      </xdr:nvSpPr>
      <xdr:spPr>
        <a:xfrm>
          <a:off x="4584700" y="96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83323</xdr:rowOff>
    </xdr:from>
    <xdr:to>
      <xdr:col>19</xdr:col>
      <xdr:colOff>177800</xdr:colOff>
      <xdr:row>57</xdr:row>
      <xdr:rowOff>56304</xdr:rowOff>
    </xdr:to>
    <xdr:cxnSp macro="">
      <xdr:nvCxnSpPr>
        <xdr:cNvPr id="122" name="直線コネクタ 121"/>
        <xdr:cNvCxnSpPr/>
      </xdr:nvCxnSpPr>
      <xdr:spPr>
        <a:xfrm>
          <a:off x="2908300" y="8827273"/>
          <a:ext cx="889000" cy="100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96444</xdr:rowOff>
    </xdr:from>
    <xdr:to>
      <xdr:col>20</xdr:col>
      <xdr:colOff>38100</xdr:colOff>
      <xdr:row>57</xdr:row>
      <xdr:rowOff>26594</xdr:rowOff>
    </xdr:to>
    <xdr:sp macro="" textlink="">
      <xdr:nvSpPr>
        <xdr:cNvPr id="123" name="フローチャート: 判断 122"/>
        <xdr:cNvSpPr/>
      </xdr:nvSpPr>
      <xdr:spPr>
        <a:xfrm>
          <a:off x="3746500" y="969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43121</xdr:rowOff>
    </xdr:from>
    <xdr:ext cx="534377" cy="259045"/>
    <xdr:sp macro="" textlink="">
      <xdr:nvSpPr>
        <xdr:cNvPr id="124" name="テキスト ボックス 123"/>
        <xdr:cNvSpPr txBox="1"/>
      </xdr:nvSpPr>
      <xdr:spPr>
        <a:xfrm>
          <a:off x="3530111" y="947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83323</xdr:rowOff>
    </xdr:from>
    <xdr:to>
      <xdr:col>15</xdr:col>
      <xdr:colOff>50800</xdr:colOff>
      <xdr:row>59</xdr:row>
      <xdr:rowOff>11815</xdr:rowOff>
    </xdr:to>
    <xdr:cxnSp macro="">
      <xdr:nvCxnSpPr>
        <xdr:cNvPr id="125" name="直線コネクタ 124"/>
        <xdr:cNvCxnSpPr/>
      </xdr:nvCxnSpPr>
      <xdr:spPr>
        <a:xfrm flipV="1">
          <a:off x="2019300" y="8827273"/>
          <a:ext cx="889000" cy="130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96825</xdr:rowOff>
    </xdr:from>
    <xdr:to>
      <xdr:col>15</xdr:col>
      <xdr:colOff>101600</xdr:colOff>
      <xdr:row>51</xdr:row>
      <xdr:rowOff>26975</xdr:rowOff>
    </xdr:to>
    <xdr:sp macro="" textlink="">
      <xdr:nvSpPr>
        <xdr:cNvPr id="126" name="フローチャート: 判断 125"/>
        <xdr:cNvSpPr/>
      </xdr:nvSpPr>
      <xdr:spPr>
        <a:xfrm>
          <a:off x="2857500" y="866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43502</xdr:rowOff>
    </xdr:from>
    <xdr:ext cx="599010" cy="259045"/>
    <xdr:sp macro="" textlink="">
      <xdr:nvSpPr>
        <xdr:cNvPr id="127" name="テキスト ボックス 126"/>
        <xdr:cNvSpPr txBox="1"/>
      </xdr:nvSpPr>
      <xdr:spPr>
        <a:xfrm>
          <a:off x="2608795" y="84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82136</xdr:rowOff>
    </xdr:from>
    <xdr:to>
      <xdr:col>10</xdr:col>
      <xdr:colOff>114300</xdr:colOff>
      <xdr:row>59</xdr:row>
      <xdr:rowOff>11815</xdr:rowOff>
    </xdr:to>
    <xdr:cxnSp macro="">
      <xdr:nvCxnSpPr>
        <xdr:cNvPr id="128" name="直線コネクタ 127"/>
        <xdr:cNvCxnSpPr/>
      </xdr:nvCxnSpPr>
      <xdr:spPr>
        <a:xfrm>
          <a:off x="1130300" y="10026236"/>
          <a:ext cx="889000" cy="10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49341</xdr:rowOff>
    </xdr:from>
    <xdr:to>
      <xdr:col>10</xdr:col>
      <xdr:colOff>165100</xdr:colOff>
      <xdr:row>57</xdr:row>
      <xdr:rowOff>150941</xdr:rowOff>
    </xdr:to>
    <xdr:sp macro="" textlink="">
      <xdr:nvSpPr>
        <xdr:cNvPr id="129" name="フローチャート: 判断 128"/>
        <xdr:cNvSpPr/>
      </xdr:nvSpPr>
      <xdr:spPr>
        <a:xfrm>
          <a:off x="1968500" y="982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167468</xdr:rowOff>
    </xdr:from>
    <xdr:ext cx="534377" cy="259045"/>
    <xdr:sp macro="" textlink="">
      <xdr:nvSpPr>
        <xdr:cNvPr id="130" name="テキスト ボックス 129"/>
        <xdr:cNvSpPr txBox="1"/>
      </xdr:nvSpPr>
      <xdr:spPr>
        <a:xfrm>
          <a:off x="1752111" y="959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64560</xdr:rowOff>
    </xdr:from>
    <xdr:to>
      <xdr:col>6</xdr:col>
      <xdr:colOff>38100</xdr:colOff>
      <xdr:row>57</xdr:row>
      <xdr:rowOff>166160</xdr:rowOff>
    </xdr:to>
    <xdr:sp macro="" textlink="">
      <xdr:nvSpPr>
        <xdr:cNvPr id="131" name="フローチャート: 判断 130"/>
        <xdr:cNvSpPr/>
      </xdr:nvSpPr>
      <xdr:spPr>
        <a:xfrm>
          <a:off x="1079500" y="983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11237</xdr:rowOff>
    </xdr:from>
    <xdr:ext cx="534377" cy="259045"/>
    <xdr:sp macro="" textlink="">
      <xdr:nvSpPr>
        <xdr:cNvPr id="132" name="テキスト ボックス 131"/>
        <xdr:cNvSpPr txBox="1"/>
      </xdr:nvSpPr>
      <xdr:spPr>
        <a:xfrm>
          <a:off x="863111" y="961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97391</xdr:rowOff>
    </xdr:from>
    <xdr:to>
      <xdr:col>24</xdr:col>
      <xdr:colOff>114300</xdr:colOff>
      <xdr:row>54</xdr:row>
      <xdr:rowOff>27541</xdr:rowOff>
    </xdr:to>
    <xdr:sp macro="" textlink="">
      <xdr:nvSpPr>
        <xdr:cNvPr id="138" name="楕円 137"/>
        <xdr:cNvSpPr/>
      </xdr:nvSpPr>
      <xdr:spPr>
        <a:xfrm>
          <a:off x="4584700" y="91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120268</xdr:rowOff>
    </xdr:from>
    <xdr:ext cx="599010" cy="259045"/>
    <xdr:sp macro="" textlink="">
      <xdr:nvSpPr>
        <xdr:cNvPr id="139" name="総務費該当値テキスト"/>
        <xdr:cNvSpPr txBox="1"/>
      </xdr:nvSpPr>
      <xdr:spPr>
        <a:xfrm>
          <a:off x="4686300" y="9035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5504</xdr:rowOff>
    </xdr:from>
    <xdr:to>
      <xdr:col>20</xdr:col>
      <xdr:colOff>38100</xdr:colOff>
      <xdr:row>57</xdr:row>
      <xdr:rowOff>107104</xdr:rowOff>
    </xdr:to>
    <xdr:sp macro="" textlink="">
      <xdr:nvSpPr>
        <xdr:cNvPr id="140" name="楕円 139"/>
        <xdr:cNvSpPr/>
      </xdr:nvSpPr>
      <xdr:spPr>
        <a:xfrm>
          <a:off x="3746500" y="977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98231</xdr:rowOff>
    </xdr:from>
    <xdr:ext cx="534377" cy="259045"/>
    <xdr:sp macro="" textlink="">
      <xdr:nvSpPr>
        <xdr:cNvPr id="141" name="テキスト ボックス 140"/>
        <xdr:cNvSpPr txBox="1"/>
      </xdr:nvSpPr>
      <xdr:spPr>
        <a:xfrm>
          <a:off x="3530111" y="987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32523</xdr:rowOff>
    </xdr:from>
    <xdr:to>
      <xdr:col>15</xdr:col>
      <xdr:colOff>101600</xdr:colOff>
      <xdr:row>51</xdr:row>
      <xdr:rowOff>134123</xdr:rowOff>
    </xdr:to>
    <xdr:sp macro="" textlink="">
      <xdr:nvSpPr>
        <xdr:cNvPr id="142" name="楕円 141"/>
        <xdr:cNvSpPr/>
      </xdr:nvSpPr>
      <xdr:spPr>
        <a:xfrm>
          <a:off x="2857500" y="877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125250</xdr:rowOff>
    </xdr:from>
    <xdr:ext cx="599010" cy="259045"/>
    <xdr:sp macro="" textlink="">
      <xdr:nvSpPr>
        <xdr:cNvPr id="143" name="テキスト ボックス 142"/>
        <xdr:cNvSpPr txBox="1"/>
      </xdr:nvSpPr>
      <xdr:spPr>
        <a:xfrm>
          <a:off x="2608795" y="8869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132465</xdr:rowOff>
    </xdr:from>
    <xdr:to>
      <xdr:col>10</xdr:col>
      <xdr:colOff>165100</xdr:colOff>
      <xdr:row>59</xdr:row>
      <xdr:rowOff>62615</xdr:rowOff>
    </xdr:to>
    <xdr:sp macro="" textlink="">
      <xdr:nvSpPr>
        <xdr:cNvPr id="144" name="楕円 143"/>
        <xdr:cNvSpPr/>
      </xdr:nvSpPr>
      <xdr:spPr>
        <a:xfrm>
          <a:off x="1968500" y="1007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53742</xdr:rowOff>
    </xdr:from>
    <xdr:ext cx="534377" cy="259045"/>
    <xdr:sp macro="" textlink="">
      <xdr:nvSpPr>
        <xdr:cNvPr id="145" name="テキスト ボックス 144"/>
        <xdr:cNvSpPr txBox="1"/>
      </xdr:nvSpPr>
      <xdr:spPr>
        <a:xfrm>
          <a:off x="1752111" y="1016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31336</xdr:rowOff>
    </xdr:from>
    <xdr:to>
      <xdr:col>6</xdr:col>
      <xdr:colOff>38100</xdr:colOff>
      <xdr:row>58</xdr:row>
      <xdr:rowOff>132936</xdr:rowOff>
    </xdr:to>
    <xdr:sp macro="" textlink="">
      <xdr:nvSpPr>
        <xdr:cNvPr id="146" name="楕円 145"/>
        <xdr:cNvSpPr/>
      </xdr:nvSpPr>
      <xdr:spPr>
        <a:xfrm>
          <a:off x="1079500" y="997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124063</xdr:rowOff>
    </xdr:from>
    <xdr:ext cx="534377" cy="259045"/>
    <xdr:sp macro="" textlink="">
      <xdr:nvSpPr>
        <xdr:cNvPr id="147" name="テキスト ボックス 146"/>
        <xdr:cNvSpPr txBox="1"/>
      </xdr:nvSpPr>
      <xdr:spPr>
        <a:xfrm>
          <a:off x="863111" y="1006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72" name="直線コネクタ 171"/>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3" name="民生費最小値テキスト"/>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4" name="直線コネクタ 173"/>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5" name="民生費最大値テキスト"/>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6" name="直線コネクタ 175"/>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4153</xdr:rowOff>
    </xdr:from>
    <xdr:to>
      <xdr:col>24</xdr:col>
      <xdr:colOff>63500</xdr:colOff>
      <xdr:row>75</xdr:row>
      <xdr:rowOff>156642</xdr:rowOff>
    </xdr:to>
    <xdr:cxnSp macro="">
      <xdr:nvCxnSpPr>
        <xdr:cNvPr id="177" name="直線コネクタ 176"/>
        <xdr:cNvCxnSpPr/>
      </xdr:nvCxnSpPr>
      <xdr:spPr>
        <a:xfrm>
          <a:off x="3797300" y="12862903"/>
          <a:ext cx="838200" cy="15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97794</xdr:rowOff>
    </xdr:from>
    <xdr:ext cx="599010" cy="259045"/>
    <xdr:sp macro="" textlink="">
      <xdr:nvSpPr>
        <xdr:cNvPr id="178" name="民生費平均値テキスト"/>
        <xdr:cNvSpPr txBox="1"/>
      </xdr:nvSpPr>
      <xdr:spPr>
        <a:xfrm>
          <a:off x="4686300" y="12785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9" name="フローチャート: 判断 178"/>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4153</xdr:rowOff>
    </xdr:from>
    <xdr:to>
      <xdr:col>19</xdr:col>
      <xdr:colOff>177800</xdr:colOff>
      <xdr:row>77</xdr:row>
      <xdr:rowOff>12218</xdr:rowOff>
    </xdr:to>
    <xdr:cxnSp macro="">
      <xdr:nvCxnSpPr>
        <xdr:cNvPr id="180" name="直線コネクタ 179"/>
        <xdr:cNvCxnSpPr/>
      </xdr:nvCxnSpPr>
      <xdr:spPr>
        <a:xfrm flipV="1">
          <a:off x="2908300" y="12862903"/>
          <a:ext cx="889000" cy="35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81" name="フローチャート: 判断 180"/>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61586</xdr:rowOff>
    </xdr:from>
    <xdr:ext cx="599010" cy="259045"/>
    <xdr:sp macro="" textlink="">
      <xdr:nvSpPr>
        <xdr:cNvPr id="182" name="テキスト ボックス 181"/>
        <xdr:cNvSpPr txBox="1"/>
      </xdr:nvSpPr>
      <xdr:spPr>
        <a:xfrm>
          <a:off x="3497795" y="1292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12218</xdr:rowOff>
    </xdr:from>
    <xdr:to>
      <xdr:col>15</xdr:col>
      <xdr:colOff>50800</xdr:colOff>
      <xdr:row>77</xdr:row>
      <xdr:rowOff>119711</xdr:rowOff>
    </xdr:to>
    <xdr:cxnSp macro="">
      <xdr:nvCxnSpPr>
        <xdr:cNvPr id="183" name="直線コネクタ 182"/>
        <xdr:cNvCxnSpPr/>
      </xdr:nvCxnSpPr>
      <xdr:spPr>
        <a:xfrm flipV="1">
          <a:off x="2019300" y="13213868"/>
          <a:ext cx="889000" cy="10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122465</xdr:rowOff>
    </xdr:from>
    <xdr:to>
      <xdr:col>15</xdr:col>
      <xdr:colOff>101600</xdr:colOff>
      <xdr:row>77</xdr:row>
      <xdr:rowOff>52615</xdr:rowOff>
    </xdr:to>
    <xdr:sp macro="" textlink="">
      <xdr:nvSpPr>
        <xdr:cNvPr id="184" name="フローチャート: 判断 183"/>
        <xdr:cNvSpPr/>
      </xdr:nvSpPr>
      <xdr:spPr>
        <a:xfrm>
          <a:off x="2857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69143</xdr:rowOff>
    </xdr:from>
    <xdr:ext cx="599010" cy="259045"/>
    <xdr:sp macro="" textlink="">
      <xdr:nvSpPr>
        <xdr:cNvPr id="185" name="テキスト ボックス 184"/>
        <xdr:cNvSpPr txBox="1"/>
      </xdr:nvSpPr>
      <xdr:spPr>
        <a:xfrm>
          <a:off x="2608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119711</xdr:rowOff>
    </xdr:from>
    <xdr:to>
      <xdr:col>10</xdr:col>
      <xdr:colOff>114300</xdr:colOff>
      <xdr:row>78</xdr:row>
      <xdr:rowOff>52451</xdr:rowOff>
    </xdr:to>
    <xdr:cxnSp macro="">
      <xdr:nvCxnSpPr>
        <xdr:cNvPr id="186" name="直線コネクタ 185"/>
        <xdr:cNvCxnSpPr/>
      </xdr:nvCxnSpPr>
      <xdr:spPr>
        <a:xfrm flipV="1">
          <a:off x="1130300" y="13321361"/>
          <a:ext cx="889000" cy="10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19253</xdr:rowOff>
    </xdr:from>
    <xdr:to>
      <xdr:col>10</xdr:col>
      <xdr:colOff>165100</xdr:colOff>
      <xdr:row>77</xdr:row>
      <xdr:rowOff>120853</xdr:rowOff>
    </xdr:to>
    <xdr:sp macro="" textlink="">
      <xdr:nvSpPr>
        <xdr:cNvPr id="187" name="フローチャート: 判断 186"/>
        <xdr:cNvSpPr/>
      </xdr:nvSpPr>
      <xdr:spPr>
        <a:xfrm>
          <a:off x="1968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137380</xdr:rowOff>
    </xdr:from>
    <xdr:ext cx="599010" cy="259045"/>
    <xdr:sp macro="" textlink="">
      <xdr:nvSpPr>
        <xdr:cNvPr id="188" name="テキスト ボックス 187"/>
        <xdr:cNvSpPr txBox="1"/>
      </xdr:nvSpPr>
      <xdr:spPr>
        <a:xfrm>
          <a:off x="1719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90196</xdr:rowOff>
    </xdr:from>
    <xdr:to>
      <xdr:col>6</xdr:col>
      <xdr:colOff>38100</xdr:colOff>
      <xdr:row>78</xdr:row>
      <xdr:rowOff>20346</xdr:rowOff>
    </xdr:to>
    <xdr:sp macro="" textlink="">
      <xdr:nvSpPr>
        <xdr:cNvPr id="189" name="フローチャート: 判断 188"/>
        <xdr:cNvSpPr/>
      </xdr:nvSpPr>
      <xdr:spPr>
        <a:xfrm>
          <a:off x="1079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36873</xdr:rowOff>
    </xdr:from>
    <xdr:ext cx="599010" cy="259045"/>
    <xdr:sp macro="" textlink="">
      <xdr:nvSpPr>
        <xdr:cNvPr id="190" name="テキスト ボックス 189"/>
        <xdr:cNvSpPr txBox="1"/>
      </xdr:nvSpPr>
      <xdr:spPr>
        <a:xfrm>
          <a:off x="830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105842</xdr:rowOff>
    </xdr:from>
    <xdr:to>
      <xdr:col>24</xdr:col>
      <xdr:colOff>114300</xdr:colOff>
      <xdr:row>76</xdr:row>
      <xdr:rowOff>35992</xdr:rowOff>
    </xdr:to>
    <xdr:sp macro="" textlink="">
      <xdr:nvSpPr>
        <xdr:cNvPr id="196" name="楕円 195"/>
        <xdr:cNvSpPr/>
      </xdr:nvSpPr>
      <xdr:spPr>
        <a:xfrm>
          <a:off x="4584700" y="129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84269</xdr:rowOff>
    </xdr:from>
    <xdr:ext cx="599010" cy="259045"/>
    <xdr:sp macro="" textlink="">
      <xdr:nvSpPr>
        <xdr:cNvPr id="197" name="民生費該当値テキスト"/>
        <xdr:cNvSpPr txBox="1"/>
      </xdr:nvSpPr>
      <xdr:spPr>
        <a:xfrm>
          <a:off x="4686300" y="12943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124803</xdr:rowOff>
    </xdr:from>
    <xdr:to>
      <xdr:col>20</xdr:col>
      <xdr:colOff>38100</xdr:colOff>
      <xdr:row>75</xdr:row>
      <xdr:rowOff>54953</xdr:rowOff>
    </xdr:to>
    <xdr:sp macro="" textlink="">
      <xdr:nvSpPr>
        <xdr:cNvPr id="198" name="楕円 197"/>
        <xdr:cNvSpPr/>
      </xdr:nvSpPr>
      <xdr:spPr>
        <a:xfrm>
          <a:off x="3746500" y="128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71480</xdr:rowOff>
    </xdr:from>
    <xdr:ext cx="599010" cy="259045"/>
    <xdr:sp macro="" textlink="">
      <xdr:nvSpPr>
        <xdr:cNvPr id="199" name="テキスト ボックス 198"/>
        <xdr:cNvSpPr txBox="1"/>
      </xdr:nvSpPr>
      <xdr:spPr>
        <a:xfrm>
          <a:off x="3497795" y="1258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132868</xdr:rowOff>
    </xdr:from>
    <xdr:to>
      <xdr:col>15</xdr:col>
      <xdr:colOff>101600</xdr:colOff>
      <xdr:row>77</xdr:row>
      <xdr:rowOff>63018</xdr:rowOff>
    </xdr:to>
    <xdr:sp macro="" textlink="">
      <xdr:nvSpPr>
        <xdr:cNvPr id="200" name="楕円 199"/>
        <xdr:cNvSpPr/>
      </xdr:nvSpPr>
      <xdr:spPr>
        <a:xfrm>
          <a:off x="2857500" y="1316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54145</xdr:rowOff>
    </xdr:from>
    <xdr:ext cx="599010" cy="259045"/>
    <xdr:sp macro="" textlink="">
      <xdr:nvSpPr>
        <xdr:cNvPr id="201" name="テキスト ボックス 200"/>
        <xdr:cNvSpPr txBox="1"/>
      </xdr:nvSpPr>
      <xdr:spPr>
        <a:xfrm>
          <a:off x="2608795" y="13255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68911</xdr:rowOff>
    </xdr:from>
    <xdr:to>
      <xdr:col>10</xdr:col>
      <xdr:colOff>165100</xdr:colOff>
      <xdr:row>77</xdr:row>
      <xdr:rowOff>170511</xdr:rowOff>
    </xdr:to>
    <xdr:sp macro="" textlink="">
      <xdr:nvSpPr>
        <xdr:cNvPr id="202" name="楕円 201"/>
        <xdr:cNvSpPr/>
      </xdr:nvSpPr>
      <xdr:spPr>
        <a:xfrm>
          <a:off x="1968500" y="1327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161638</xdr:rowOff>
    </xdr:from>
    <xdr:ext cx="599010" cy="259045"/>
    <xdr:sp macro="" textlink="">
      <xdr:nvSpPr>
        <xdr:cNvPr id="203" name="テキスト ボックス 202"/>
        <xdr:cNvSpPr txBox="1"/>
      </xdr:nvSpPr>
      <xdr:spPr>
        <a:xfrm>
          <a:off x="1719795" y="1336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1651</xdr:rowOff>
    </xdr:from>
    <xdr:to>
      <xdr:col>6</xdr:col>
      <xdr:colOff>38100</xdr:colOff>
      <xdr:row>78</xdr:row>
      <xdr:rowOff>103251</xdr:rowOff>
    </xdr:to>
    <xdr:sp macro="" textlink="">
      <xdr:nvSpPr>
        <xdr:cNvPr id="204" name="楕円 203"/>
        <xdr:cNvSpPr/>
      </xdr:nvSpPr>
      <xdr:spPr>
        <a:xfrm>
          <a:off x="1079500" y="1337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94378</xdr:rowOff>
    </xdr:from>
    <xdr:ext cx="599010" cy="259045"/>
    <xdr:sp macro="" textlink="">
      <xdr:nvSpPr>
        <xdr:cNvPr id="205" name="テキスト ボックス 204"/>
        <xdr:cNvSpPr txBox="1"/>
      </xdr:nvSpPr>
      <xdr:spPr>
        <a:xfrm>
          <a:off x="830795" y="134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30" name="直線コネクタ 229"/>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31" name="衛生費最小値テキスト"/>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32" name="直線コネクタ 231"/>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3" name="衛生費最大値テキスト"/>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4" name="直線コネクタ 233"/>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118687</xdr:rowOff>
    </xdr:from>
    <xdr:to>
      <xdr:col>24</xdr:col>
      <xdr:colOff>63500</xdr:colOff>
      <xdr:row>97</xdr:row>
      <xdr:rowOff>15856</xdr:rowOff>
    </xdr:to>
    <xdr:cxnSp macro="">
      <xdr:nvCxnSpPr>
        <xdr:cNvPr id="235" name="直線コネクタ 234"/>
        <xdr:cNvCxnSpPr/>
      </xdr:nvCxnSpPr>
      <xdr:spPr>
        <a:xfrm>
          <a:off x="3797300" y="16577887"/>
          <a:ext cx="838200" cy="6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3402</xdr:rowOff>
    </xdr:from>
    <xdr:ext cx="534377" cy="259045"/>
    <xdr:sp macro="" textlink="">
      <xdr:nvSpPr>
        <xdr:cNvPr id="236" name="衛生費平均値テキスト"/>
        <xdr:cNvSpPr txBox="1"/>
      </xdr:nvSpPr>
      <xdr:spPr>
        <a:xfrm>
          <a:off x="4686300" y="1629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7" name="フローチャート: 判断 236"/>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103429</xdr:rowOff>
    </xdr:from>
    <xdr:to>
      <xdr:col>19</xdr:col>
      <xdr:colOff>177800</xdr:colOff>
      <xdr:row>96</xdr:row>
      <xdr:rowOff>118687</xdr:rowOff>
    </xdr:to>
    <xdr:cxnSp macro="">
      <xdr:nvCxnSpPr>
        <xdr:cNvPr id="238" name="直線コネクタ 237"/>
        <xdr:cNvCxnSpPr/>
      </xdr:nvCxnSpPr>
      <xdr:spPr>
        <a:xfrm>
          <a:off x="2908300" y="16562629"/>
          <a:ext cx="889000" cy="1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9" name="フローチャート: 判断 238"/>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80402</xdr:rowOff>
    </xdr:from>
    <xdr:ext cx="534377" cy="259045"/>
    <xdr:sp macro="" textlink="">
      <xdr:nvSpPr>
        <xdr:cNvPr id="240" name="テキスト ボックス 239"/>
        <xdr:cNvSpPr txBox="1"/>
      </xdr:nvSpPr>
      <xdr:spPr>
        <a:xfrm>
          <a:off x="3530111" y="161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103429</xdr:rowOff>
    </xdr:from>
    <xdr:to>
      <xdr:col>15</xdr:col>
      <xdr:colOff>50800</xdr:colOff>
      <xdr:row>97</xdr:row>
      <xdr:rowOff>88875</xdr:rowOff>
    </xdr:to>
    <xdr:cxnSp macro="">
      <xdr:nvCxnSpPr>
        <xdr:cNvPr id="241" name="直線コネクタ 240"/>
        <xdr:cNvCxnSpPr/>
      </xdr:nvCxnSpPr>
      <xdr:spPr>
        <a:xfrm flipV="1">
          <a:off x="2019300" y="16562629"/>
          <a:ext cx="889000" cy="15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60534</xdr:rowOff>
    </xdr:from>
    <xdr:to>
      <xdr:col>15</xdr:col>
      <xdr:colOff>101600</xdr:colOff>
      <xdr:row>96</xdr:row>
      <xdr:rowOff>162134</xdr:rowOff>
    </xdr:to>
    <xdr:sp macro="" textlink="">
      <xdr:nvSpPr>
        <xdr:cNvPr id="242" name="フローチャート: 判断 241"/>
        <xdr:cNvSpPr/>
      </xdr:nvSpPr>
      <xdr:spPr>
        <a:xfrm>
          <a:off x="2857500" y="1651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153261</xdr:rowOff>
    </xdr:from>
    <xdr:ext cx="534377" cy="259045"/>
    <xdr:sp macro="" textlink="">
      <xdr:nvSpPr>
        <xdr:cNvPr id="243" name="テキスト ボックス 242"/>
        <xdr:cNvSpPr txBox="1"/>
      </xdr:nvSpPr>
      <xdr:spPr>
        <a:xfrm>
          <a:off x="2641111" y="1661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7455</xdr:rowOff>
    </xdr:from>
    <xdr:to>
      <xdr:col>10</xdr:col>
      <xdr:colOff>114300</xdr:colOff>
      <xdr:row>97</xdr:row>
      <xdr:rowOff>88875</xdr:rowOff>
    </xdr:to>
    <xdr:cxnSp macro="">
      <xdr:nvCxnSpPr>
        <xdr:cNvPr id="244" name="直線コネクタ 243"/>
        <xdr:cNvCxnSpPr/>
      </xdr:nvCxnSpPr>
      <xdr:spPr>
        <a:xfrm>
          <a:off x="1130300" y="16638105"/>
          <a:ext cx="889000" cy="8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159728</xdr:rowOff>
    </xdr:from>
    <xdr:to>
      <xdr:col>10</xdr:col>
      <xdr:colOff>165100</xdr:colOff>
      <xdr:row>97</xdr:row>
      <xdr:rowOff>89878</xdr:rowOff>
    </xdr:to>
    <xdr:sp macro="" textlink="">
      <xdr:nvSpPr>
        <xdr:cNvPr id="245" name="フローチャート: 判断 244"/>
        <xdr:cNvSpPr/>
      </xdr:nvSpPr>
      <xdr:spPr>
        <a:xfrm>
          <a:off x="19685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106405</xdr:rowOff>
    </xdr:from>
    <xdr:ext cx="534377" cy="259045"/>
    <xdr:sp macro="" textlink="">
      <xdr:nvSpPr>
        <xdr:cNvPr id="246" name="テキスト ボックス 245"/>
        <xdr:cNvSpPr txBox="1"/>
      </xdr:nvSpPr>
      <xdr:spPr>
        <a:xfrm>
          <a:off x="1752111" y="1639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167100</xdr:rowOff>
    </xdr:from>
    <xdr:to>
      <xdr:col>6</xdr:col>
      <xdr:colOff>38100</xdr:colOff>
      <xdr:row>97</xdr:row>
      <xdr:rowOff>97250</xdr:rowOff>
    </xdr:to>
    <xdr:sp macro="" textlink="">
      <xdr:nvSpPr>
        <xdr:cNvPr id="247" name="フローチャート: 判断 246"/>
        <xdr:cNvSpPr/>
      </xdr:nvSpPr>
      <xdr:spPr>
        <a:xfrm>
          <a:off x="1079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88377</xdr:rowOff>
    </xdr:from>
    <xdr:ext cx="534377" cy="259045"/>
    <xdr:sp macro="" textlink="">
      <xdr:nvSpPr>
        <xdr:cNvPr id="248" name="テキスト ボックス 247"/>
        <xdr:cNvSpPr txBox="1"/>
      </xdr:nvSpPr>
      <xdr:spPr>
        <a:xfrm>
          <a:off x="863111" y="1671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136506</xdr:rowOff>
    </xdr:from>
    <xdr:to>
      <xdr:col>24</xdr:col>
      <xdr:colOff>114300</xdr:colOff>
      <xdr:row>97</xdr:row>
      <xdr:rowOff>66656</xdr:rowOff>
    </xdr:to>
    <xdr:sp macro="" textlink="">
      <xdr:nvSpPr>
        <xdr:cNvPr id="254" name="楕円 253"/>
        <xdr:cNvSpPr/>
      </xdr:nvSpPr>
      <xdr:spPr>
        <a:xfrm>
          <a:off x="4584700" y="1659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114933</xdr:rowOff>
    </xdr:from>
    <xdr:ext cx="534377" cy="259045"/>
    <xdr:sp macro="" textlink="">
      <xdr:nvSpPr>
        <xdr:cNvPr id="255" name="衛生費該当値テキスト"/>
        <xdr:cNvSpPr txBox="1"/>
      </xdr:nvSpPr>
      <xdr:spPr>
        <a:xfrm>
          <a:off x="4686300" y="1657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67887</xdr:rowOff>
    </xdr:from>
    <xdr:to>
      <xdr:col>20</xdr:col>
      <xdr:colOff>38100</xdr:colOff>
      <xdr:row>96</xdr:row>
      <xdr:rowOff>169487</xdr:rowOff>
    </xdr:to>
    <xdr:sp macro="" textlink="">
      <xdr:nvSpPr>
        <xdr:cNvPr id="256" name="楕円 255"/>
        <xdr:cNvSpPr/>
      </xdr:nvSpPr>
      <xdr:spPr>
        <a:xfrm>
          <a:off x="3746500" y="1652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160614</xdr:rowOff>
    </xdr:from>
    <xdr:ext cx="534377" cy="259045"/>
    <xdr:sp macro="" textlink="">
      <xdr:nvSpPr>
        <xdr:cNvPr id="257" name="テキスト ボックス 256"/>
        <xdr:cNvSpPr txBox="1"/>
      </xdr:nvSpPr>
      <xdr:spPr>
        <a:xfrm>
          <a:off x="3530111" y="1661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52629</xdr:rowOff>
    </xdr:from>
    <xdr:to>
      <xdr:col>15</xdr:col>
      <xdr:colOff>101600</xdr:colOff>
      <xdr:row>96</xdr:row>
      <xdr:rowOff>154229</xdr:rowOff>
    </xdr:to>
    <xdr:sp macro="" textlink="">
      <xdr:nvSpPr>
        <xdr:cNvPr id="258" name="楕円 257"/>
        <xdr:cNvSpPr/>
      </xdr:nvSpPr>
      <xdr:spPr>
        <a:xfrm>
          <a:off x="2857500" y="1651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170756</xdr:rowOff>
    </xdr:from>
    <xdr:ext cx="534377" cy="259045"/>
    <xdr:sp macro="" textlink="">
      <xdr:nvSpPr>
        <xdr:cNvPr id="259" name="テキスト ボックス 258"/>
        <xdr:cNvSpPr txBox="1"/>
      </xdr:nvSpPr>
      <xdr:spPr>
        <a:xfrm>
          <a:off x="2641111" y="1628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38075</xdr:rowOff>
    </xdr:from>
    <xdr:to>
      <xdr:col>10</xdr:col>
      <xdr:colOff>165100</xdr:colOff>
      <xdr:row>97</xdr:row>
      <xdr:rowOff>139675</xdr:rowOff>
    </xdr:to>
    <xdr:sp macro="" textlink="">
      <xdr:nvSpPr>
        <xdr:cNvPr id="260" name="楕円 259"/>
        <xdr:cNvSpPr/>
      </xdr:nvSpPr>
      <xdr:spPr>
        <a:xfrm>
          <a:off x="1968500" y="1666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130802</xdr:rowOff>
    </xdr:from>
    <xdr:ext cx="534377" cy="259045"/>
    <xdr:sp macro="" textlink="">
      <xdr:nvSpPr>
        <xdr:cNvPr id="261" name="テキスト ボックス 260"/>
        <xdr:cNvSpPr txBox="1"/>
      </xdr:nvSpPr>
      <xdr:spPr>
        <a:xfrm>
          <a:off x="1752111" y="1676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128105</xdr:rowOff>
    </xdr:from>
    <xdr:to>
      <xdr:col>6</xdr:col>
      <xdr:colOff>38100</xdr:colOff>
      <xdr:row>97</xdr:row>
      <xdr:rowOff>58255</xdr:rowOff>
    </xdr:to>
    <xdr:sp macro="" textlink="">
      <xdr:nvSpPr>
        <xdr:cNvPr id="262" name="楕円 261"/>
        <xdr:cNvSpPr/>
      </xdr:nvSpPr>
      <xdr:spPr>
        <a:xfrm>
          <a:off x="1079500" y="1658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74782</xdr:rowOff>
    </xdr:from>
    <xdr:ext cx="534377" cy="259045"/>
    <xdr:sp macro="" textlink="">
      <xdr:nvSpPr>
        <xdr:cNvPr id="263" name="テキスト ボックス 262"/>
        <xdr:cNvSpPr txBox="1"/>
      </xdr:nvSpPr>
      <xdr:spPr>
        <a:xfrm>
          <a:off x="863111" y="1636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7" name="直線コネクタ 286"/>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90" name="労働費最大値テキスト"/>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1" name="直線コネクタ 290"/>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43535</xdr:rowOff>
    </xdr:from>
    <xdr:to>
      <xdr:col>55</xdr:col>
      <xdr:colOff>0</xdr:colOff>
      <xdr:row>39</xdr:row>
      <xdr:rowOff>44374</xdr:rowOff>
    </xdr:to>
    <xdr:cxnSp macro="">
      <xdr:nvCxnSpPr>
        <xdr:cNvPr id="292" name="直線コネクタ 291"/>
        <xdr:cNvCxnSpPr/>
      </xdr:nvCxnSpPr>
      <xdr:spPr>
        <a:xfrm flipV="1">
          <a:off x="9639300" y="6730085"/>
          <a:ext cx="8382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94556</xdr:rowOff>
    </xdr:from>
    <xdr:ext cx="469744" cy="259045"/>
    <xdr:sp macro="" textlink="">
      <xdr:nvSpPr>
        <xdr:cNvPr id="293" name="労働費平均値テキスト"/>
        <xdr:cNvSpPr txBox="1"/>
      </xdr:nvSpPr>
      <xdr:spPr>
        <a:xfrm>
          <a:off x="10528300" y="643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4" name="フローチャート: 判断 293"/>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44374</xdr:rowOff>
    </xdr:from>
    <xdr:to>
      <xdr:col>50</xdr:col>
      <xdr:colOff>114300</xdr:colOff>
      <xdr:row>39</xdr:row>
      <xdr:rowOff>44450</xdr:rowOff>
    </xdr:to>
    <xdr:cxnSp macro="">
      <xdr:nvCxnSpPr>
        <xdr:cNvPr id="295" name="直線コネクタ 294"/>
        <xdr:cNvCxnSpPr/>
      </xdr:nvCxnSpPr>
      <xdr:spPr>
        <a:xfrm flipV="1">
          <a:off x="8750300" y="6730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6" name="フローチャート: 判断 295"/>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17289</xdr:rowOff>
    </xdr:from>
    <xdr:ext cx="469744" cy="259045"/>
    <xdr:sp macro="" textlink="">
      <xdr:nvSpPr>
        <xdr:cNvPr id="297" name="テキスト ボックス 296"/>
        <xdr:cNvSpPr txBox="1"/>
      </xdr:nvSpPr>
      <xdr:spPr>
        <a:xfrm>
          <a:off x="9404428" y="636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299" name="フローチャート: 判断 298"/>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17594</xdr:rowOff>
    </xdr:from>
    <xdr:ext cx="469744" cy="259045"/>
    <xdr:sp macro="" textlink="">
      <xdr:nvSpPr>
        <xdr:cNvPr id="300" name="テキスト ボックス 299"/>
        <xdr:cNvSpPr txBox="1"/>
      </xdr:nvSpPr>
      <xdr:spPr>
        <a:xfrm>
          <a:off x="8515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44374</xdr:rowOff>
    </xdr:from>
    <xdr:to>
      <xdr:col>41</xdr:col>
      <xdr:colOff>50800</xdr:colOff>
      <xdr:row>39</xdr:row>
      <xdr:rowOff>44450</xdr:rowOff>
    </xdr:to>
    <xdr:cxnSp macro="">
      <xdr:nvCxnSpPr>
        <xdr:cNvPr id="301" name="直線コネクタ 300"/>
        <xdr:cNvCxnSpPr/>
      </xdr:nvCxnSpPr>
      <xdr:spPr>
        <a:xfrm>
          <a:off x="6972300" y="6730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302" name="フローチャート: 判断 301"/>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7840</xdr:rowOff>
    </xdr:from>
    <xdr:ext cx="469744" cy="259045"/>
    <xdr:sp macro="" textlink="">
      <xdr:nvSpPr>
        <xdr:cNvPr id="303" name="テキスト ボックス 302"/>
        <xdr:cNvSpPr txBox="1"/>
      </xdr:nvSpPr>
      <xdr:spPr>
        <a:xfrm>
          <a:off x="7626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304" name="フローチャート: 判断 303"/>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2125</xdr:rowOff>
    </xdr:from>
    <xdr:ext cx="469744" cy="259045"/>
    <xdr:sp macro="" textlink="">
      <xdr:nvSpPr>
        <xdr:cNvPr id="305" name="テキスト ボックス 304"/>
        <xdr:cNvSpPr txBox="1"/>
      </xdr:nvSpPr>
      <xdr:spPr>
        <a:xfrm>
          <a:off x="6737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164185</xdr:rowOff>
    </xdr:from>
    <xdr:to>
      <xdr:col>55</xdr:col>
      <xdr:colOff>50800</xdr:colOff>
      <xdr:row>39</xdr:row>
      <xdr:rowOff>94335</xdr:rowOff>
    </xdr:to>
    <xdr:sp macro="" textlink="">
      <xdr:nvSpPr>
        <xdr:cNvPr id="311" name="楕円 310"/>
        <xdr:cNvSpPr/>
      </xdr:nvSpPr>
      <xdr:spPr>
        <a:xfrm>
          <a:off x="10426700" y="66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79112</xdr:rowOff>
    </xdr:from>
    <xdr:ext cx="313932" cy="259045"/>
    <xdr:sp macro="" textlink="">
      <xdr:nvSpPr>
        <xdr:cNvPr id="312" name="労働費該当値テキスト"/>
        <xdr:cNvSpPr txBox="1"/>
      </xdr:nvSpPr>
      <xdr:spPr>
        <a:xfrm>
          <a:off x="10528300" y="6594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165024</xdr:rowOff>
    </xdr:from>
    <xdr:to>
      <xdr:col>50</xdr:col>
      <xdr:colOff>165100</xdr:colOff>
      <xdr:row>39</xdr:row>
      <xdr:rowOff>95174</xdr:rowOff>
    </xdr:to>
    <xdr:sp macro="" textlink="">
      <xdr:nvSpPr>
        <xdr:cNvPr id="313" name="楕円 312"/>
        <xdr:cNvSpPr/>
      </xdr:nvSpPr>
      <xdr:spPr>
        <a:xfrm>
          <a:off x="9588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86301</xdr:rowOff>
    </xdr:from>
    <xdr:ext cx="249299" cy="259045"/>
    <xdr:sp macro="" textlink="">
      <xdr:nvSpPr>
        <xdr:cNvPr id="314" name="テキスト ボックス 313"/>
        <xdr:cNvSpPr txBox="1"/>
      </xdr:nvSpPr>
      <xdr:spPr>
        <a:xfrm>
          <a:off x="9514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165024</xdr:rowOff>
    </xdr:from>
    <xdr:to>
      <xdr:col>36</xdr:col>
      <xdr:colOff>165100</xdr:colOff>
      <xdr:row>39</xdr:row>
      <xdr:rowOff>95174</xdr:rowOff>
    </xdr:to>
    <xdr:sp macro="" textlink="">
      <xdr:nvSpPr>
        <xdr:cNvPr id="319" name="楕円 318"/>
        <xdr:cNvSpPr/>
      </xdr:nvSpPr>
      <xdr:spPr>
        <a:xfrm>
          <a:off x="6921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86301</xdr:rowOff>
    </xdr:from>
    <xdr:ext cx="249299" cy="259045"/>
    <xdr:sp macro="" textlink="">
      <xdr:nvSpPr>
        <xdr:cNvPr id="320" name="テキスト ボックス 319"/>
        <xdr:cNvSpPr txBox="1"/>
      </xdr:nvSpPr>
      <xdr:spPr>
        <a:xfrm>
          <a:off x="6847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6" name="直線コネクタ 345"/>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7" name="農林水産業費最小値テキスト"/>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8" name="直線コネクタ 347"/>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9" name="農林水産業費最大値テキスト"/>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50" name="直線コネクタ 349"/>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450</xdr:rowOff>
    </xdr:from>
    <xdr:to>
      <xdr:col>55</xdr:col>
      <xdr:colOff>0</xdr:colOff>
      <xdr:row>59</xdr:row>
      <xdr:rowOff>564</xdr:rowOff>
    </xdr:to>
    <xdr:cxnSp macro="">
      <xdr:nvCxnSpPr>
        <xdr:cNvPr id="351" name="直線コネクタ 350"/>
        <xdr:cNvCxnSpPr/>
      </xdr:nvCxnSpPr>
      <xdr:spPr>
        <a:xfrm flipV="1">
          <a:off x="9639300" y="10116000"/>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3796</xdr:rowOff>
    </xdr:from>
    <xdr:ext cx="534377" cy="259045"/>
    <xdr:sp macro="" textlink="">
      <xdr:nvSpPr>
        <xdr:cNvPr id="352" name="農林水産業費平均値テキスト"/>
        <xdr:cNvSpPr txBox="1"/>
      </xdr:nvSpPr>
      <xdr:spPr>
        <a:xfrm>
          <a:off x="10528300" y="977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3" name="フローチャート: 判断 352"/>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564</xdr:rowOff>
    </xdr:from>
    <xdr:to>
      <xdr:col>50</xdr:col>
      <xdr:colOff>114300</xdr:colOff>
      <xdr:row>59</xdr:row>
      <xdr:rowOff>30739</xdr:rowOff>
    </xdr:to>
    <xdr:cxnSp macro="">
      <xdr:nvCxnSpPr>
        <xdr:cNvPr id="354" name="直線コネクタ 353"/>
        <xdr:cNvCxnSpPr/>
      </xdr:nvCxnSpPr>
      <xdr:spPr>
        <a:xfrm flipV="1">
          <a:off x="8750300" y="10116114"/>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5" name="フローチャート: 判断 354"/>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106508</xdr:rowOff>
    </xdr:from>
    <xdr:ext cx="534377" cy="259045"/>
    <xdr:sp macro="" textlink="">
      <xdr:nvSpPr>
        <xdr:cNvPr id="356" name="テキスト ボックス 355"/>
        <xdr:cNvSpPr txBox="1"/>
      </xdr:nvSpPr>
      <xdr:spPr>
        <a:xfrm>
          <a:off x="9372111" y="97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12860</xdr:rowOff>
    </xdr:from>
    <xdr:to>
      <xdr:col>45</xdr:col>
      <xdr:colOff>177800</xdr:colOff>
      <xdr:row>59</xdr:row>
      <xdr:rowOff>30739</xdr:rowOff>
    </xdr:to>
    <xdr:cxnSp macro="">
      <xdr:nvCxnSpPr>
        <xdr:cNvPr id="357" name="直線コネクタ 356"/>
        <xdr:cNvCxnSpPr/>
      </xdr:nvCxnSpPr>
      <xdr:spPr>
        <a:xfrm>
          <a:off x="7861300" y="10128410"/>
          <a:ext cx="889000" cy="1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11895</xdr:rowOff>
    </xdr:from>
    <xdr:to>
      <xdr:col>46</xdr:col>
      <xdr:colOff>38100</xdr:colOff>
      <xdr:row>58</xdr:row>
      <xdr:rowOff>113495</xdr:rowOff>
    </xdr:to>
    <xdr:sp macro="" textlink="">
      <xdr:nvSpPr>
        <xdr:cNvPr id="358" name="フローチャート: 判断 357"/>
        <xdr:cNvSpPr/>
      </xdr:nvSpPr>
      <xdr:spPr>
        <a:xfrm>
          <a:off x="8699500" y="99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130022</xdr:rowOff>
    </xdr:from>
    <xdr:ext cx="534377" cy="259045"/>
    <xdr:sp macro="" textlink="">
      <xdr:nvSpPr>
        <xdr:cNvPr id="359" name="テキスト ボックス 358"/>
        <xdr:cNvSpPr txBox="1"/>
      </xdr:nvSpPr>
      <xdr:spPr>
        <a:xfrm>
          <a:off x="8483111" y="973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12860</xdr:rowOff>
    </xdr:from>
    <xdr:to>
      <xdr:col>41</xdr:col>
      <xdr:colOff>50800</xdr:colOff>
      <xdr:row>59</xdr:row>
      <xdr:rowOff>28176</xdr:rowOff>
    </xdr:to>
    <xdr:cxnSp macro="">
      <xdr:nvCxnSpPr>
        <xdr:cNvPr id="360" name="直線コネクタ 359"/>
        <xdr:cNvCxnSpPr/>
      </xdr:nvCxnSpPr>
      <xdr:spPr>
        <a:xfrm flipV="1">
          <a:off x="6972300" y="10128410"/>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169531</xdr:rowOff>
    </xdr:from>
    <xdr:to>
      <xdr:col>41</xdr:col>
      <xdr:colOff>101600</xdr:colOff>
      <xdr:row>58</xdr:row>
      <xdr:rowOff>99681</xdr:rowOff>
    </xdr:to>
    <xdr:sp macro="" textlink="">
      <xdr:nvSpPr>
        <xdr:cNvPr id="361" name="フローチャート: 判断 360"/>
        <xdr:cNvSpPr/>
      </xdr:nvSpPr>
      <xdr:spPr>
        <a:xfrm>
          <a:off x="7810500" y="994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116208</xdr:rowOff>
    </xdr:from>
    <xdr:ext cx="534377" cy="259045"/>
    <xdr:sp macro="" textlink="">
      <xdr:nvSpPr>
        <xdr:cNvPr id="362" name="テキスト ボックス 361"/>
        <xdr:cNvSpPr txBox="1"/>
      </xdr:nvSpPr>
      <xdr:spPr>
        <a:xfrm>
          <a:off x="7594111" y="97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10800</xdr:rowOff>
    </xdr:from>
    <xdr:to>
      <xdr:col>36</xdr:col>
      <xdr:colOff>165100</xdr:colOff>
      <xdr:row>58</xdr:row>
      <xdr:rowOff>112400</xdr:rowOff>
    </xdr:to>
    <xdr:sp macro="" textlink="">
      <xdr:nvSpPr>
        <xdr:cNvPr id="363" name="フローチャート: 判断 362"/>
        <xdr:cNvSpPr/>
      </xdr:nvSpPr>
      <xdr:spPr>
        <a:xfrm>
          <a:off x="6921500" y="99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128927</xdr:rowOff>
    </xdr:from>
    <xdr:ext cx="534377" cy="259045"/>
    <xdr:sp macro="" textlink="">
      <xdr:nvSpPr>
        <xdr:cNvPr id="364" name="テキスト ボックス 363"/>
        <xdr:cNvSpPr txBox="1"/>
      </xdr:nvSpPr>
      <xdr:spPr>
        <a:xfrm>
          <a:off x="6705111" y="973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121100</xdr:rowOff>
    </xdr:from>
    <xdr:to>
      <xdr:col>55</xdr:col>
      <xdr:colOff>50800</xdr:colOff>
      <xdr:row>59</xdr:row>
      <xdr:rowOff>51250</xdr:rowOff>
    </xdr:to>
    <xdr:sp macro="" textlink="">
      <xdr:nvSpPr>
        <xdr:cNvPr id="370" name="楕円 369"/>
        <xdr:cNvSpPr/>
      </xdr:nvSpPr>
      <xdr:spPr>
        <a:xfrm>
          <a:off x="10426700" y="100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36027</xdr:rowOff>
    </xdr:from>
    <xdr:ext cx="469744" cy="259045"/>
    <xdr:sp macro="" textlink="">
      <xdr:nvSpPr>
        <xdr:cNvPr id="371" name="農林水産業費該当値テキスト"/>
        <xdr:cNvSpPr txBox="1"/>
      </xdr:nvSpPr>
      <xdr:spPr>
        <a:xfrm>
          <a:off x="10528300" y="998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121214</xdr:rowOff>
    </xdr:from>
    <xdr:to>
      <xdr:col>50</xdr:col>
      <xdr:colOff>165100</xdr:colOff>
      <xdr:row>59</xdr:row>
      <xdr:rowOff>51364</xdr:rowOff>
    </xdr:to>
    <xdr:sp macro="" textlink="">
      <xdr:nvSpPr>
        <xdr:cNvPr id="372" name="楕円 371"/>
        <xdr:cNvSpPr/>
      </xdr:nvSpPr>
      <xdr:spPr>
        <a:xfrm>
          <a:off x="9588500" y="1006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42491</xdr:rowOff>
    </xdr:from>
    <xdr:ext cx="469744" cy="259045"/>
    <xdr:sp macro="" textlink="">
      <xdr:nvSpPr>
        <xdr:cNvPr id="373" name="テキスト ボックス 372"/>
        <xdr:cNvSpPr txBox="1"/>
      </xdr:nvSpPr>
      <xdr:spPr>
        <a:xfrm>
          <a:off x="9404428" y="1015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151389</xdr:rowOff>
    </xdr:from>
    <xdr:to>
      <xdr:col>46</xdr:col>
      <xdr:colOff>38100</xdr:colOff>
      <xdr:row>59</xdr:row>
      <xdr:rowOff>81539</xdr:rowOff>
    </xdr:to>
    <xdr:sp macro="" textlink="">
      <xdr:nvSpPr>
        <xdr:cNvPr id="374" name="楕円 373"/>
        <xdr:cNvSpPr/>
      </xdr:nvSpPr>
      <xdr:spPr>
        <a:xfrm>
          <a:off x="8699500" y="1009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72666</xdr:rowOff>
    </xdr:from>
    <xdr:ext cx="469744" cy="259045"/>
    <xdr:sp macro="" textlink="">
      <xdr:nvSpPr>
        <xdr:cNvPr id="375" name="テキスト ボックス 374"/>
        <xdr:cNvSpPr txBox="1"/>
      </xdr:nvSpPr>
      <xdr:spPr>
        <a:xfrm>
          <a:off x="8515428" y="1018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133510</xdr:rowOff>
    </xdr:from>
    <xdr:to>
      <xdr:col>41</xdr:col>
      <xdr:colOff>101600</xdr:colOff>
      <xdr:row>59</xdr:row>
      <xdr:rowOff>63660</xdr:rowOff>
    </xdr:to>
    <xdr:sp macro="" textlink="">
      <xdr:nvSpPr>
        <xdr:cNvPr id="376" name="楕円 375"/>
        <xdr:cNvSpPr/>
      </xdr:nvSpPr>
      <xdr:spPr>
        <a:xfrm>
          <a:off x="7810500" y="100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54787</xdr:rowOff>
    </xdr:from>
    <xdr:ext cx="469744" cy="259045"/>
    <xdr:sp macro="" textlink="">
      <xdr:nvSpPr>
        <xdr:cNvPr id="377" name="テキスト ボックス 376"/>
        <xdr:cNvSpPr txBox="1"/>
      </xdr:nvSpPr>
      <xdr:spPr>
        <a:xfrm>
          <a:off x="7626428" y="1017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148826</xdr:rowOff>
    </xdr:from>
    <xdr:to>
      <xdr:col>36</xdr:col>
      <xdr:colOff>165100</xdr:colOff>
      <xdr:row>59</xdr:row>
      <xdr:rowOff>78976</xdr:rowOff>
    </xdr:to>
    <xdr:sp macro="" textlink="">
      <xdr:nvSpPr>
        <xdr:cNvPr id="378" name="楕円 377"/>
        <xdr:cNvSpPr/>
      </xdr:nvSpPr>
      <xdr:spPr>
        <a:xfrm>
          <a:off x="6921500" y="1009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70103</xdr:rowOff>
    </xdr:from>
    <xdr:ext cx="469744" cy="259045"/>
    <xdr:sp macro="" textlink="">
      <xdr:nvSpPr>
        <xdr:cNvPr id="379" name="テキスト ボックス 378"/>
        <xdr:cNvSpPr txBox="1"/>
      </xdr:nvSpPr>
      <xdr:spPr>
        <a:xfrm>
          <a:off x="6737428" y="1018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3" name="直線コネクタ 402"/>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4" name="商工費最小値テキスト"/>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5" name="直線コネクタ 404"/>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6" name="商工費最大値テキスト"/>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7" name="直線コネクタ 406"/>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85770</xdr:rowOff>
    </xdr:from>
    <xdr:to>
      <xdr:col>55</xdr:col>
      <xdr:colOff>0</xdr:colOff>
      <xdr:row>78</xdr:row>
      <xdr:rowOff>146025</xdr:rowOff>
    </xdr:to>
    <xdr:cxnSp macro="">
      <xdr:nvCxnSpPr>
        <xdr:cNvPr id="408" name="直線コネクタ 407"/>
        <xdr:cNvCxnSpPr/>
      </xdr:nvCxnSpPr>
      <xdr:spPr>
        <a:xfrm flipV="1">
          <a:off x="9639300" y="13458870"/>
          <a:ext cx="838200" cy="6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31862</xdr:rowOff>
    </xdr:from>
    <xdr:ext cx="534377" cy="259045"/>
    <xdr:sp macro="" textlink="">
      <xdr:nvSpPr>
        <xdr:cNvPr id="409" name="商工費平均値テキスト"/>
        <xdr:cNvSpPr txBox="1"/>
      </xdr:nvSpPr>
      <xdr:spPr>
        <a:xfrm>
          <a:off x="10528300" y="13062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10" name="フローチャート: 判断 409"/>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91999</xdr:rowOff>
    </xdr:from>
    <xdr:to>
      <xdr:col>50</xdr:col>
      <xdr:colOff>114300</xdr:colOff>
      <xdr:row>78</xdr:row>
      <xdr:rowOff>146025</xdr:rowOff>
    </xdr:to>
    <xdr:cxnSp macro="">
      <xdr:nvCxnSpPr>
        <xdr:cNvPr id="411" name="直線コネクタ 410"/>
        <xdr:cNvCxnSpPr/>
      </xdr:nvCxnSpPr>
      <xdr:spPr>
        <a:xfrm>
          <a:off x="8750300" y="13465099"/>
          <a:ext cx="889000" cy="5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2" name="フローチャート: 判断 411"/>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137419</xdr:rowOff>
    </xdr:from>
    <xdr:ext cx="534377" cy="259045"/>
    <xdr:sp macro="" textlink="">
      <xdr:nvSpPr>
        <xdr:cNvPr id="413" name="テキスト ボックス 412"/>
        <xdr:cNvSpPr txBox="1"/>
      </xdr:nvSpPr>
      <xdr:spPr>
        <a:xfrm>
          <a:off x="9372111" y="129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91999</xdr:rowOff>
    </xdr:from>
    <xdr:to>
      <xdr:col>45</xdr:col>
      <xdr:colOff>177800</xdr:colOff>
      <xdr:row>78</xdr:row>
      <xdr:rowOff>108172</xdr:rowOff>
    </xdr:to>
    <xdr:cxnSp macro="">
      <xdr:nvCxnSpPr>
        <xdr:cNvPr id="414" name="直線コネクタ 413"/>
        <xdr:cNvCxnSpPr/>
      </xdr:nvCxnSpPr>
      <xdr:spPr>
        <a:xfrm flipV="1">
          <a:off x="7861300" y="13465099"/>
          <a:ext cx="889000" cy="1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15" name="フローチャート: 判断 414"/>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95756</xdr:rowOff>
    </xdr:from>
    <xdr:ext cx="534377" cy="259045"/>
    <xdr:sp macro="" textlink="">
      <xdr:nvSpPr>
        <xdr:cNvPr id="416" name="テキスト ボックス 415"/>
        <xdr:cNvSpPr txBox="1"/>
      </xdr:nvSpPr>
      <xdr:spPr>
        <a:xfrm>
          <a:off x="8483111" y="1295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108172</xdr:rowOff>
    </xdr:from>
    <xdr:to>
      <xdr:col>41</xdr:col>
      <xdr:colOff>50800</xdr:colOff>
      <xdr:row>78</xdr:row>
      <xdr:rowOff>136289</xdr:rowOff>
    </xdr:to>
    <xdr:cxnSp macro="">
      <xdr:nvCxnSpPr>
        <xdr:cNvPr id="417" name="直線コネクタ 416"/>
        <xdr:cNvCxnSpPr/>
      </xdr:nvCxnSpPr>
      <xdr:spPr>
        <a:xfrm flipV="1">
          <a:off x="6972300" y="13481272"/>
          <a:ext cx="889000" cy="2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103530</xdr:rowOff>
    </xdr:from>
    <xdr:to>
      <xdr:col>41</xdr:col>
      <xdr:colOff>101600</xdr:colOff>
      <xdr:row>78</xdr:row>
      <xdr:rowOff>33680</xdr:rowOff>
    </xdr:to>
    <xdr:sp macro="" textlink="">
      <xdr:nvSpPr>
        <xdr:cNvPr id="418" name="フローチャート: 判断 417"/>
        <xdr:cNvSpPr/>
      </xdr:nvSpPr>
      <xdr:spPr>
        <a:xfrm>
          <a:off x="7810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50207</xdr:rowOff>
    </xdr:from>
    <xdr:ext cx="534377" cy="259045"/>
    <xdr:sp macro="" textlink="">
      <xdr:nvSpPr>
        <xdr:cNvPr id="419" name="テキスト ボックス 418"/>
        <xdr:cNvSpPr txBox="1"/>
      </xdr:nvSpPr>
      <xdr:spPr>
        <a:xfrm>
          <a:off x="7594111" y="130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116123</xdr:rowOff>
    </xdr:from>
    <xdr:to>
      <xdr:col>36</xdr:col>
      <xdr:colOff>165100</xdr:colOff>
      <xdr:row>78</xdr:row>
      <xdr:rowOff>46273</xdr:rowOff>
    </xdr:to>
    <xdr:sp macro="" textlink="">
      <xdr:nvSpPr>
        <xdr:cNvPr id="420" name="フローチャート: 判断 419"/>
        <xdr:cNvSpPr/>
      </xdr:nvSpPr>
      <xdr:spPr>
        <a:xfrm>
          <a:off x="6921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62800</xdr:rowOff>
    </xdr:from>
    <xdr:ext cx="534377" cy="259045"/>
    <xdr:sp macro="" textlink="">
      <xdr:nvSpPr>
        <xdr:cNvPr id="421" name="テキスト ボックス 420"/>
        <xdr:cNvSpPr txBox="1"/>
      </xdr:nvSpPr>
      <xdr:spPr>
        <a:xfrm>
          <a:off x="6705111" y="130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34970</xdr:rowOff>
    </xdr:from>
    <xdr:to>
      <xdr:col>55</xdr:col>
      <xdr:colOff>50800</xdr:colOff>
      <xdr:row>78</xdr:row>
      <xdr:rowOff>136570</xdr:rowOff>
    </xdr:to>
    <xdr:sp macro="" textlink="">
      <xdr:nvSpPr>
        <xdr:cNvPr id="427" name="楕円 426"/>
        <xdr:cNvSpPr/>
      </xdr:nvSpPr>
      <xdr:spPr>
        <a:xfrm>
          <a:off x="10426700" y="1340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121347</xdr:rowOff>
    </xdr:from>
    <xdr:ext cx="469744" cy="259045"/>
    <xdr:sp macro="" textlink="">
      <xdr:nvSpPr>
        <xdr:cNvPr id="428" name="商工費該当値テキスト"/>
        <xdr:cNvSpPr txBox="1"/>
      </xdr:nvSpPr>
      <xdr:spPr>
        <a:xfrm>
          <a:off x="10528300" y="1332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95225</xdr:rowOff>
    </xdr:from>
    <xdr:to>
      <xdr:col>50</xdr:col>
      <xdr:colOff>165100</xdr:colOff>
      <xdr:row>79</xdr:row>
      <xdr:rowOff>25375</xdr:rowOff>
    </xdr:to>
    <xdr:sp macro="" textlink="">
      <xdr:nvSpPr>
        <xdr:cNvPr id="429" name="楕円 428"/>
        <xdr:cNvSpPr/>
      </xdr:nvSpPr>
      <xdr:spPr>
        <a:xfrm>
          <a:off x="9588500" y="1346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16502</xdr:rowOff>
    </xdr:from>
    <xdr:ext cx="469744" cy="259045"/>
    <xdr:sp macro="" textlink="">
      <xdr:nvSpPr>
        <xdr:cNvPr id="430" name="テキスト ボックス 429"/>
        <xdr:cNvSpPr txBox="1"/>
      </xdr:nvSpPr>
      <xdr:spPr>
        <a:xfrm>
          <a:off x="9404428" y="1356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41199</xdr:rowOff>
    </xdr:from>
    <xdr:to>
      <xdr:col>46</xdr:col>
      <xdr:colOff>38100</xdr:colOff>
      <xdr:row>78</xdr:row>
      <xdr:rowOff>142799</xdr:rowOff>
    </xdr:to>
    <xdr:sp macro="" textlink="">
      <xdr:nvSpPr>
        <xdr:cNvPr id="431" name="楕円 430"/>
        <xdr:cNvSpPr/>
      </xdr:nvSpPr>
      <xdr:spPr>
        <a:xfrm>
          <a:off x="8699500" y="1341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133926</xdr:rowOff>
    </xdr:from>
    <xdr:ext cx="469744" cy="259045"/>
    <xdr:sp macro="" textlink="">
      <xdr:nvSpPr>
        <xdr:cNvPr id="432" name="テキスト ボックス 431"/>
        <xdr:cNvSpPr txBox="1"/>
      </xdr:nvSpPr>
      <xdr:spPr>
        <a:xfrm>
          <a:off x="8515428"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57372</xdr:rowOff>
    </xdr:from>
    <xdr:to>
      <xdr:col>41</xdr:col>
      <xdr:colOff>101600</xdr:colOff>
      <xdr:row>78</xdr:row>
      <xdr:rowOff>158972</xdr:rowOff>
    </xdr:to>
    <xdr:sp macro="" textlink="">
      <xdr:nvSpPr>
        <xdr:cNvPr id="433" name="楕円 432"/>
        <xdr:cNvSpPr/>
      </xdr:nvSpPr>
      <xdr:spPr>
        <a:xfrm>
          <a:off x="7810500" y="1343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150099</xdr:rowOff>
    </xdr:from>
    <xdr:ext cx="469744" cy="259045"/>
    <xdr:sp macro="" textlink="">
      <xdr:nvSpPr>
        <xdr:cNvPr id="434" name="テキスト ボックス 433"/>
        <xdr:cNvSpPr txBox="1"/>
      </xdr:nvSpPr>
      <xdr:spPr>
        <a:xfrm>
          <a:off x="7626428" y="1352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85489</xdr:rowOff>
    </xdr:from>
    <xdr:to>
      <xdr:col>36</xdr:col>
      <xdr:colOff>165100</xdr:colOff>
      <xdr:row>79</xdr:row>
      <xdr:rowOff>15639</xdr:rowOff>
    </xdr:to>
    <xdr:sp macro="" textlink="">
      <xdr:nvSpPr>
        <xdr:cNvPr id="435" name="楕円 434"/>
        <xdr:cNvSpPr/>
      </xdr:nvSpPr>
      <xdr:spPr>
        <a:xfrm>
          <a:off x="6921500" y="1345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6766</xdr:rowOff>
    </xdr:from>
    <xdr:ext cx="469744" cy="259045"/>
    <xdr:sp macro="" textlink="">
      <xdr:nvSpPr>
        <xdr:cNvPr id="436" name="テキスト ボックス 435"/>
        <xdr:cNvSpPr txBox="1"/>
      </xdr:nvSpPr>
      <xdr:spPr>
        <a:xfrm>
          <a:off x="6737428" y="1355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61" name="直線コネクタ 460"/>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62" name="土木費最小値テキスト"/>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3" name="直線コネクタ 462"/>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4" name="土木費最大値テキスト"/>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5" name="直線コネクタ 464"/>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87579</xdr:rowOff>
    </xdr:from>
    <xdr:to>
      <xdr:col>55</xdr:col>
      <xdr:colOff>0</xdr:colOff>
      <xdr:row>98</xdr:row>
      <xdr:rowOff>94666</xdr:rowOff>
    </xdr:to>
    <xdr:cxnSp macro="">
      <xdr:nvCxnSpPr>
        <xdr:cNvPr id="466" name="直線コネクタ 465"/>
        <xdr:cNvCxnSpPr/>
      </xdr:nvCxnSpPr>
      <xdr:spPr>
        <a:xfrm flipV="1">
          <a:off x="9639300" y="16889679"/>
          <a:ext cx="8382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42760</xdr:rowOff>
    </xdr:from>
    <xdr:ext cx="534377" cy="259045"/>
    <xdr:sp macro="" textlink="">
      <xdr:nvSpPr>
        <xdr:cNvPr id="467" name="土木費平均値テキスト"/>
        <xdr:cNvSpPr txBox="1"/>
      </xdr:nvSpPr>
      <xdr:spPr>
        <a:xfrm>
          <a:off x="10528300" y="16330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8" name="フローチャート: 判断 467"/>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70283</xdr:rowOff>
    </xdr:from>
    <xdr:to>
      <xdr:col>50</xdr:col>
      <xdr:colOff>114300</xdr:colOff>
      <xdr:row>98</xdr:row>
      <xdr:rowOff>94666</xdr:rowOff>
    </xdr:to>
    <xdr:cxnSp macro="">
      <xdr:nvCxnSpPr>
        <xdr:cNvPr id="469" name="直線コネクタ 468"/>
        <xdr:cNvCxnSpPr/>
      </xdr:nvCxnSpPr>
      <xdr:spPr>
        <a:xfrm>
          <a:off x="8750300" y="16872383"/>
          <a:ext cx="889000" cy="2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70" name="フローチャート: 判断 469"/>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152240</xdr:rowOff>
    </xdr:from>
    <xdr:ext cx="534377" cy="259045"/>
    <xdr:sp macro="" textlink="">
      <xdr:nvSpPr>
        <xdr:cNvPr id="471" name="テキスト ボックス 470"/>
        <xdr:cNvSpPr txBox="1"/>
      </xdr:nvSpPr>
      <xdr:spPr>
        <a:xfrm>
          <a:off x="9372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70283</xdr:rowOff>
    </xdr:from>
    <xdr:to>
      <xdr:col>45</xdr:col>
      <xdr:colOff>177800</xdr:colOff>
      <xdr:row>98</xdr:row>
      <xdr:rowOff>91123</xdr:rowOff>
    </xdr:to>
    <xdr:cxnSp macro="">
      <xdr:nvCxnSpPr>
        <xdr:cNvPr id="472" name="直線コネクタ 471"/>
        <xdr:cNvCxnSpPr/>
      </xdr:nvCxnSpPr>
      <xdr:spPr>
        <a:xfrm flipV="1">
          <a:off x="7861300" y="16872383"/>
          <a:ext cx="889000" cy="2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35465</xdr:rowOff>
    </xdr:from>
    <xdr:to>
      <xdr:col>46</xdr:col>
      <xdr:colOff>38100</xdr:colOff>
      <xdr:row>96</xdr:row>
      <xdr:rowOff>137065</xdr:rowOff>
    </xdr:to>
    <xdr:sp macro="" textlink="">
      <xdr:nvSpPr>
        <xdr:cNvPr id="473" name="フローチャート: 判断 472"/>
        <xdr:cNvSpPr/>
      </xdr:nvSpPr>
      <xdr:spPr>
        <a:xfrm>
          <a:off x="8699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153592</xdr:rowOff>
    </xdr:from>
    <xdr:ext cx="534377" cy="259045"/>
    <xdr:sp macro="" textlink="">
      <xdr:nvSpPr>
        <xdr:cNvPr id="474" name="テキスト ボックス 473"/>
        <xdr:cNvSpPr txBox="1"/>
      </xdr:nvSpPr>
      <xdr:spPr>
        <a:xfrm>
          <a:off x="8483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70738</xdr:rowOff>
    </xdr:from>
    <xdr:to>
      <xdr:col>41</xdr:col>
      <xdr:colOff>50800</xdr:colOff>
      <xdr:row>98</xdr:row>
      <xdr:rowOff>91123</xdr:rowOff>
    </xdr:to>
    <xdr:cxnSp macro="">
      <xdr:nvCxnSpPr>
        <xdr:cNvPr id="475" name="直線コネクタ 474"/>
        <xdr:cNvCxnSpPr/>
      </xdr:nvCxnSpPr>
      <xdr:spPr>
        <a:xfrm>
          <a:off x="6972300" y="16872838"/>
          <a:ext cx="889000" cy="2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51009</xdr:rowOff>
    </xdr:from>
    <xdr:to>
      <xdr:col>41</xdr:col>
      <xdr:colOff>101600</xdr:colOff>
      <xdr:row>96</xdr:row>
      <xdr:rowOff>152609</xdr:rowOff>
    </xdr:to>
    <xdr:sp macro="" textlink="">
      <xdr:nvSpPr>
        <xdr:cNvPr id="476" name="フローチャート: 判断 475"/>
        <xdr:cNvSpPr/>
      </xdr:nvSpPr>
      <xdr:spPr>
        <a:xfrm>
          <a:off x="7810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169136</xdr:rowOff>
    </xdr:from>
    <xdr:ext cx="534377" cy="259045"/>
    <xdr:sp macro="" textlink="">
      <xdr:nvSpPr>
        <xdr:cNvPr id="477" name="テキスト ボックス 476"/>
        <xdr:cNvSpPr txBox="1"/>
      </xdr:nvSpPr>
      <xdr:spPr>
        <a:xfrm>
          <a:off x="7594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59201</xdr:rowOff>
    </xdr:from>
    <xdr:to>
      <xdr:col>36</xdr:col>
      <xdr:colOff>165100</xdr:colOff>
      <xdr:row>96</xdr:row>
      <xdr:rowOff>160801</xdr:rowOff>
    </xdr:to>
    <xdr:sp macro="" textlink="">
      <xdr:nvSpPr>
        <xdr:cNvPr id="478" name="フローチャート: 判断 477"/>
        <xdr:cNvSpPr/>
      </xdr:nvSpPr>
      <xdr:spPr>
        <a:xfrm>
          <a:off x="6921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5878</xdr:rowOff>
    </xdr:from>
    <xdr:ext cx="534377" cy="259045"/>
    <xdr:sp macro="" textlink="">
      <xdr:nvSpPr>
        <xdr:cNvPr id="479" name="テキスト ボックス 478"/>
        <xdr:cNvSpPr txBox="1"/>
      </xdr:nvSpPr>
      <xdr:spPr>
        <a:xfrm>
          <a:off x="6705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36779</xdr:rowOff>
    </xdr:from>
    <xdr:to>
      <xdr:col>55</xdr:col>
      <xdr:colOff>50800</xdr:colOff>
      <xdr:row>98</xdr:row>
      <xdr:rowOff>138379</xdr:rowOff>
    </xdr:to>
    <xdr:sp macro="" textlink="">
      <xdr:nvSpPr>
        <xdr:cNvPr id="485" name="楕円 484"/>
        <xdr:cNvSpPr/>
      </xdr:nvSpPr>
      <xdr:spPr>
        <a:xfrm>
          <a:off x="10426700" y="1683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15206</xdr:rowOff>
    </xdr:from>
    <xdr:ext cx="534377" cy="259045"/>
    <xdr:sp macro="" textlink="">
      <xdr:nvSpPr>
        <xdr:cNvPr id="486" name="土木費該当値テキスト"/>
        <xdr:cNvSpPr txBox="1"/>
      </xdr:nvSpPr>
      <xdr:spPr>
        <a:xfrm>
          <a:off x="10528300" y="1681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43866</xdr:rowOff>
    </xdr:from>
    <xdr:to>
      <xdr:col>50</xdr:col>
      <xdr:colOff>165100</xdr:colOff>
      <xdr:row>98</xdr:row>
      <xdr:rowOff>145466</xdr:rowOff>
    </xdr:to>
    <xdr:sp macro="" textlink="">
      <xdr:nvSpPr>
        <xdr:cNvPr id="487" name="楕円 486"/>
        <xdr:cNvSpPr/>
      </xdr:nvSpPr>
      <xdr:spPr>
        <a:xfrm>
          <a:off x="9588500" y="1684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136593</xdr:rowOff>
    </xdr:from>
    <xdr:ext cx="534377" cy="259045"/>
    <xdr:sp macro="" textlink="">
      <xdr:nvSpPr>
        <xdr:cNvPr id="488" name="テキスト ボックス 487"/>
        <xdr:cNvSpPr txBox="1"/>
      </xdr:nvSpPr>
      <xdr:spPr>
        <a:xfrm>
          <a:off x="9372111" y="1693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19483</xdr:rowOff>
    </xdr:from>
    <xdr:to>
      <xdr:col>46</xdr:col>
      <xdr:colOff>38100</xdr:colOff>
      <xdr:row>98</xdr:row>
      <xdr:rowOff>121083</xdr:rowOff>
    </xdr:to>
    <xdr:sp macro="" textlink="">
      <xdr:nvSpPr>
        <xdr:cNvPr id="489" name="楕円 488"/>
        <xdr:cNvSpPr/>
      </xdr:nvSpPr>
      <xdr:spPr>
        <a:xfrm>
          <a:off x="8699500" y="1682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112210</xdr:rowOff>
    </xdr:from>
    <xdr:ext cx="534377" cy="259045"/>
    <xdr:sp macro="" textlink="">
      <xdr:nvSpPr>
        <xdr:cNvPr id="490" name="テキスト ボックス 489"/>
        <xdr:cNvSpPr txBox="1"/>
      </xdr:nvSpPr>
      <xdr:spPr>
        <a:xfrm>
          <a:off x="8483111" y="1691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40323</xdr:rowOff>
    </xdr:from>
    <xdr:to>
      <xdr:col>41</xdr:col>
      <xdr:colOff>101600</xdr:colOff>
      <xdr:row>98</xdr:row>
      <xdr:rowOff>141923</xdr:rowOff>
    </xdr:to>
    <xdr:sp macro="" textlink="">
      <xdr:nvSpPr>
        <xdr:cNvPr id="491" name="楕円 490"/>
        <xdr:cNvSpPr/>
      </xdr:nvSpPr>
      <xdr:spPr>
        <a:xfrm>
          <a:off x="7810500" y="1684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133050</xdr:rowOff>
    </xdr:from>
    <xdr:ext cx="534377" cy="259045"/>
    <xdr:sp macro="" textlink="">
      <xdr:nvSpPr>
        <xdr:cNvPr id="492" name="テキスト ボックス 491"/>
        <xdr:cNvSpPr txBox="1"/>
      </xdr:nvSpPr>
      <xdr:spPr>
        <a:xfrm>
          <a:off x="7594111" y="169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19938</xdr:rowOff>
    </xdr:from>
    <xdr:to>
      <xdr:col>36</xdr:col>
      <xdr:colOff>165100</xdr:colOff>
      <xdr:row>98</xdr:row>
      <xdr:rowOff>121538</xdr:rowOff>
    </xdr:to>
    <xdr:sp macro="" textlink="">
      <xdr:nvSpPr>
        <xdr:cNvPr id="493" name="楕円 492"/>
        <xdr:cNvSpPr/>
      </xdr:nvSpPr>
      <xdr:spPr>
        <a:xfrm>
          <a:off x="6921500" y="1682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112665</xdr:rowOff>
    </xdr:from>
    <xdr:ext cx="534377" cy="259045"/>
    <xdr:sp macro="" textlink="">
      <xdr:nvSpPr>
        <xdr:cNvPr id="494" name="テキスト ボックス 493"/>
        <xdr:cNvSpPr txBox="1"/>
      </xdr:nvSpPr>
      <xdr:spPr>
        <a:xfrm>
          <a:off x="6705111" y="1691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6" name="直線コネクタ 505"/>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7" name="テキスト ボックス 506"/>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1" name="テキスト ボックス 510"/>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5" name="直線コネクタ 514"/>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6" name="消防費最小値テキスト"/>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7" name="直線コネクタ 516"/>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8" name="消防費最大値テキスト"/>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9" name="直線コネクタ 518"/>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31058</xdr:rowOff>
    </xdr:from>
    <xdr:to>
      <xdr:col>85</xdr:col>
      <xdr:colOff>127000</xdr:colOff>
      <xdr:row>37</xdr:row>
      <xdr:rowOff>57233</xdr:rowOff>
    </xdr:to>
    <xdr:cxnSp macro="">
      <xdr:nvCxnSpPr>
        <xdr:cNvPr id="520" name="直線コネクタ 519"/>
        <xdr:cNvCxnSpPr/>
      </xdr:nvCxnSpPr>
      <xdr:spPr>
        <a:xfrm flipV="1">
          <a:off x="15481300" y="6374708"/>
          <a:ext cx="83820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144810</xdr:rowOff>
    </xdr:from>
    <xdr:ext cx="534377" cy="259045"/>
    <xdr:sp macro="" textlink="">
      <xdr:nvSpPr>
        <xdr:cNvPr id="521" name="消防費平均値テキスト"/>
        <xdr:cNvSpPr txBox="1"/>
      </xdr:nvSpPr>
      <xdr:spPr>
        <a:xfrm>
          <a:off x="16370300" y="5974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22" name="フローチャート: 判断 521"/>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155988</xdr:rowOff>
    </xdr:from>
    <xdr:to>
      <xdr:col>81</xdr:col>
      <xdr:colOff>50800</xdr:colOff>
      <xdr:row>37</xdr:row>
      <xdr:rowOff>57233</xdr:rowOff>
    </xdr:to>
    <xdr:cxnSp macro="">
      <xdr:nvCxnSpPr>
        <xdr:cNvPr id="523" name="直線コネクタ 522"/>
        <xdr:cNvCxnSpPr/>
      </xdr:nvCxnSpPr>
      <xdr:spPr>
        <a:xfrm>
          <a:off x="14592300" y="6328188"/>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4" name="フローチャート: 判断 523"/>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58780</xdr:rowOff>
    </xdr:from>
    <xdr:ext cx="534377" cy="259045"/>
    <xdr:sp macro="" textlink="">
      <xdr:nvSpPr>
        <xdr:cNvPr id="525" name="テキスト ボックス 524"/>
        <xdr:cNvSpPr txBox="1"/>
      </xdr:nvSpPr>
      <xdr:spPr>
        <a:xfrm>
          <a:off x="15214111" y="588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155988</xdr:rowOff>
    </xdr:from>
    <xdr:to>
      <xdr:col>76</xdr:col>
      <xdr:colOff>114300</xdr:colOff>
      <xdr:row>37</xdr:row>
      <xdr:rowOff>89694</xdr:rowOff>
    </xdr:to>
    <xdr:cxnSp macro="">
      <xdr:nvCxnSpPr>
        <xdr:cNvPr id="526" name="直線コネクタ 525"/>
        <xdr:cNvCxnSpPr/>
      </xdr:nvCxnSpPr>
      <xdr:spPr>
        <a:xfrm flipV="1">
          <a:off x="13703300" y="632818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91700</xdr:rowOff>
    </xdr:from>
    <xdr:to>
      <xdr:col>76</xdr:col>
      <xdr:colOff>165100</xdr:colOff>
      <xdr:row>36</xdr:row>
      <xdr:rowOff>21850</xdr:rowOff>
    </xdr:to>
    <xdr:sp macro="" textlink="">
      <xdr:nvSpPr>
        <xdr:cNvPr id="527" name="フローチャート: 判断 526"/>
        <xdr:cNvSpPr/>
      </xdr:nvSpPr>
      <xdr:spPr>
        <a:xfrm>
          <a:off x="14541500" y="609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38377</xdr:rowOff>
    </xdr:from>
    <xdr:ext cx="534377" cy="259045"/>
    <xdr:sp macro="" textlink="">
      <xdr:nvSpPr>
        <xdr:cNvPr id="528" name="テキスト ボックス 527"/>
        <xdr:cNvSpPr txBox="1"/>
      </xdr:nvSpPr>
      <xdr:spPr>
        <a:xfrm>
          <a:off x="14325111" y="586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89522</xdr:rowOff>
    </xdr:from>
    <xdr:to>
      <xdr:col>71</xdr:col>
      <xdr:colOff>177800</xdr:colOff>
      <xdr:row>37</xdr:row>
      <xdr:rowOff>89694</xdr:rowOff>
    </xdr:to>
    <xdr:cxnSp macro="">
      <xdr:nvCxnSpPr>
        <xdr:cNvPr id="529" name="直線コネクタ 528"/>
        <xdr:cNvCxnSpPr/>
      </xdr:nvCxnSpPr>
      <xdr:spPr>
        <a:xfrm>
          <a:off x="12814300" y="6433172"/>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107017</xdr:rowOff>
    </xdr:from>
    <xdr:to>
      <xdr:col>72</xdr:col>
      <xdr:colOff>38100</xdr:colOff>
      <xdr:row>36</xdr:row>
      <xdr:rowOff>37167</xdr:rowOff>
    </xdr:to>
    <xdr:sp macro="" textlink="">
      <xdr:nvSpPr>
        <xdr:cNvPr id="530" name="フローチャート: 判断 529"/>
        <xdr:cNvSpPr/>
      </xdr:nvSpPr>
      <xdr:spPr>
        <a:xfrm>
          <a:off x="13652500" y="610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53694</xdr:rowOff>
    </xdr:from>
    <xdr:ext cx="534377" cy="259045"/>
    <xdr:sp macro="" textlink="">
      <xdr:nvSpPr>
        <xdr:cNvPr id="531" name="テキスト ボックス 530"/>
        <xdr:cNvSpPr txBox="1"/>
      </xdr:nvSpPr>
      <xdr:spPr>
        <a:xfrm>
          <a:off x="13436111" y="588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147136</xdr:rowOff>
    </xdr:from>
    <xdr:to>
      <xdr:col>67</xdr:col>
      <xdr:colOff>101600</xdr:colOff>
      <xdr:row>36</xdr:row>
      <xdr:rowOff>77286</xdr:rowOff>
    </xdr:to>
    <xdr:sp macro="" textlink="">
      <xdr:nvSpPr>
        <xdr:cNvPr id="532" name="フローチャート: 判断 531"/>
        <xdr:cNvSpPr/>
      </xdr:nvSpPr>
      <xdr:spPr>
        <a:xfrm>
          <a:off x="12763500" y="61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93813</xdr:rowOff>
    </xdr:from>
    <xdr:ext cx="534377" cy="259045"/>
    <xdr:sp macro="" textlink="">
      <xdr:nvSpPr>
        <xdr:cNvPr id="533" name="テキスト ボックス 532"/>
        <xdr:cNvSpPr txBox="1"/>
      </xdr:nvSpPr>
      <xdr:spPr>
        <a:xfrm>
          <a:off x="12547111" y="592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151708</xdr:rowOff>
    </xdr:from>
    <xdr:to>
      <xdr:col>85</xdr:col>
      <xdr:colOff>177800</xdr:colOff>
      <xdr:row>37</xdr:row>
      <xdr:rowOff>81858</xdr:rowOff>
    </xdr:to>
    <xdr:sp macro="" textlink="">
      <xdr:nvSpPr>
        <xdr:cNvPr id="539" name="楕円 538"/>
        <xdr:cNvSpPr/>
      </xdr:nvSpPr>
      <xdr:spPr>
        <a:xfrm>
          <a:off x="16268700" y="632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130135</xdr:rowOff>
    </xdr:from>
    <xdr:ext cx="534377" cy="259045"/>
    <xdr:sp macro="" textlink="">
      <xdr:nvSpPr>
        <xdr:cNvPr id="540" name="消防費該当値テキスト"/>
        <xdr:cNvSpPr txBox="1"/>
      </xdr:nvSpPr>
      <xdr:spPr>
        <a:xfrm>
          <a:off x="16370300" y="630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6433</xdr:rowOff>
    </xdr:from>
    <xdr:to>
      <xdr:col>81</xdr:col>
      <xdr:colOff>101600</xdr:colOff>
      <xdr:row>37</xdr:row>
      <xdr:rowOff>108033</xdr:rowOff>
    </xdr:to>
    <xdr:sp macro="" textlink="">
      <xdr:nvSpPr>
        <xdr:cNvPr id="541" name="楕円 540"/>
        <xdr:cNvSpPr/>
      </xdr:nvSpPr>
      <xdr:spPr>
        <a:xfrm>
          <a:off x="15430500" y="635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99160</xdr:rowOff>
    </xdr:from>
    <xdr:ext cx="534377" cy="259045"/>
    <xdr:sp macro="" textlink="">
      <xdr:nvSpPr>
        <xdr:cNvPr id="542" name="テキスト ボックス 541"/>
        <xdr:cNvSpPr txBox="1"/>
      </xdr:nvSpPr>
      <xdr:spPr>
        <a:xfrm>
          <a:off x="15214111" y="64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105188</xdr:rowOff>
    </xdr:from>
    <xdr:to>
      <xdr:col>76</xdr:col>
      <xdr:colOff>165100</xdr:colOff>
      <xdr:row>37</xdr:row>
      <xdr:rowOff>35338</xdr:rowOff>
    </xdr:to>
    <xdr:sp macro="" textlink="">
      <xdr:nvSpPr>
        <xdr:cNvPr id="543" name="楕円 542"/>
        <xdr:cNvSpPr/>
      </xdr:nvSpPr>
      <xdr:spPr>
        <a:xfrm>
          <a:off x="14541500" y="627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26465</xdr:rowOff>
    </xdr:from>
    <xdr:ext cx="534377" cy="259045"/>
    <xdr:sp macro="" textlink="">
      <xdr:nvSpPr>
        <xdr:cNvPr id="544" name="テキスト ボックス 543"/>
        <xdr:cNvSpPr txBox="1"/>
      </xdr:nvSpPr>
      <xdr:spPr>
        <a:xfrm>
          <a:off x="14325111" y="637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38894</xdr:rowOff>
    </xdr:from>
    <xdr:to>
      <xdr:col>72</xdr:col>
      <xdr:colOff>38100</xdr:colOff>
      <xdr:row>37</xdr:row>
      <xdr:rowOff>140494</xdr:rowOff>
    </xdr:to>
    <xdr:sp macro="" textlink="">
      <xdr:nvSpPr>
        <xdr:cNvPr id="545" name="楕円 544"/>
        <xdr:cNvSpPr/>
      </xdr:nvSpPr>
      <xdr:spPr>
        <a:xfrm>
          <a:off x="13652500" y="638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131621</xdr:rowOff>
    </xdr:from>
    <xdr:ext cx="534377" cy="259045"/>
    <xdr:sp macro="" textlink="">
      <xdr:nvSpPr>
        <xdr:cNvPr id="546" name="テキスト ボックス 545"/>
        <xdr:cNvSpPr txBox="1"/>
      </xdr:nvSpPr>
      <xdr:spPr>
        <a:xfrm>
          <a:off x="13436111" y="647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38722</xdr:rowOff>
    </xdr:from>
    <xdr:to>
      <xdr:col>67</xdr:col>
      <xdr:colOff>101600</xdr:colOff>
      <xdr:row>37</xdr:row>
      <xdr:rowOff>140322</xdr:rowOff>
    </xdr:to>
    <xdr:sp macro="" textlink="">
      <xdr:nvSpPr>
        <xdr:cNvPr id="547" name="楕円 546"/>
        <xdr:cNvSpPr/>
      </xdr:nvSpPr>
      <xdr:spPr>
        <a:xfrm>
          <a:off x="12763500" y="63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131449</xdr:rowOff>
    </xdr:from>
    <xdr:ext cx="534377" cy="259045"/>
    <xdr:sp macro="" textlink="">
      <xdr:nvSpPr>
        <xdr:cNvPr id="548" name="テキスト ボックス 547"/>
        <xdr:cNvSpPr txBox="1"/>
      </xdr:nvSpPr>
      <xdr:spPr>
        <a:xfrm>
          <a:off x="12547111" y="647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3" name="直線コネクタ 572"/>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4" name="教育費最小値テキスト"/>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5" name="直線コネクタ 574"/>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6" name="教育費最大値テキスト"/>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7" name="直線コネクタ 576"/>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141288</xdr:rowOff>
    </xdr:from>
    <xdr:to>
      <xdr:col>85</xdr:col>
      <xdr:colOff>127000</xdr:colOff>
      <xdr:row>58</xdr:row>
      <xdr:rowOff>158699</xdr:rowOff>
    </xdr:to>
    <xdr:cxnSp macro="">
      <xdr:nvCxnSpPr>
        <xdr:cNvPr id="578" name="直線コネクタ 577"/>
        <xdr:cNvCxnSpPr/>
      </xdr:nvCxnSpPr>
      <xdr:spPr>
        <a:xfrm flipV="1">
          <a:off x="15481300" y="10085388"/>
          <a:ext cx="838200" cy="1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60621</xdr:rowOff>
    </xdr:from>
    <xdr:ext cx="534377" cy="259045"/>
    <xdr:sp macro="" textlink="">
      <xdr:nvSpPr>
        <xdr:cNvPr id="579" name="教育費平均値テキスト"/>
        <xdr:cNvSpPr txBox="1"/>
      </xdr:nvSpPr>
      <xdr:spPr>
        <a:xfrm>
          <a:off x="16370300" y="966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80" name="フローチャート: 判断 579"/>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92253</xdr:rowOff>
    </xdr:from>
    <xdr:to>
      <xdr:col>81</xdr:col>
      <xdr:colOff>50800</xdr:colOff>
      <xdr:row>58</xdr:row>
      <xdr:rowOff>158699</xdr:rowOff>
    </xdr:to>
    <xdr:cxnSp macro="">
      <xdr:nvCxnSpPr>
        <xdr:cNvPr id="581" name="直線コネクタ 580"/>
        <xdr:cNvCxnSpPr/>
      </xdr:nvCxnSpPr>
      <xdr:spPr>
        <a:xfrm>
          <a:off x="14592300" y="10036353"/>
          <a:ext cx="889000" cy="6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2" name="フローチャート: 判断 581"/>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11282</xdr:rowOff>
    </xdr:from>
    <xdr:ext cx="534377" cy="259045"/>
    <xdr:sp macro="" textlink="">
      <xdr:nvSpPr>
        <xdr:cNvPr id="583" name="テキスト ボックス 582"/>
        <xdr:cNvSpPr txBox="1"/>
      </xdr:nvSpPr>
      <xdr:spPr>
        <a:xfrm>
          <a:off x="15214111" y="96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170955</xdr:rowOff>
    </xdr:from>
    <xdr:to>
      <xdr:col>76</xdr:col>
      <xdr:colOff>114300</xdr:colOff>
      <xdr:row>58</xdr:row>
      <xdr:rowOff>92253</xdr:rowOff>
    </xdr:to>
    <xdr:cxnSp macro="">
      <xdr:nvCxnSpPr>
        <xdr:cNvPr id="584" name="直線コネクタ 583"/>
        <xdr:cNvCxnSpPr/>
      </xdr:nvCxnSpPr>
      <xdr:spPr>
        <a:xfrm>
          <a:off x="13703300" y="9772155"/>
          <a:ext cx="889000" cy="26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170599</xdr:rowOff>
    </xdr:from>
    <xdr:to>
      <xdr:col>76</xdr:col>
      <xdr:colOff>165100</xdr:colOff>
      <xdr:row>57</xdr:row>
      <xdr:rowOff>100749</xdr:rowOff>
    </xdr:to>
    <xdr:sp macro="" textlink="">
      <xdr:nvSpPr>
        <xdr:cNvPr id="585" name="フローチャート: 判断 584"/>
        <xdr:cNvSpPr/>
      </xdr:nvSpPr>
      <xdr:spPr>
        <a:xfrm>
          <a:off x="14541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117276</xdr:rowOff>
    </xdr:from>
    <xdr:ext cx="534377" cy="259045"/>
    <xdr:sp macro="" textlink="">
      <xdr:nvSpPr>
        <xdr:cNvPr id="586" name="テキスト ボックス 585"/>
        <xdr:cNvSpPr txBox="1"/>
      </xdr:nvSpPr>
      <xdr:spPr>
        <a:xfrm>
          <a:off x="14325111" y="95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170955</xdr:rowOff>
    </xdr:from>
    <xdr:to>
      <xdr:col>71</xdr:col>
      <xdr:colOff>177800</xdr:colOff>
      <xdr:row>58</xdr:row>
      <xdr:rowOff>34874</xdr:rowOff>
    </xdr:to>
    <xdr:cxnSp macro="">
      <xdr:nvCxnSpPr>
        <xdr:cNvPr id="587" name="直線コネクタ 586"/>
        <xdr:cNvCxnSpPr/>
      </xdr:nvCxnSpPr>
      <xdr:spPr>
        <a:xfrm flipV="1">
          <a:off x="12814300" y="9772155"/>
          <a:ext cx="889000" cy="20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88" name="フローチャート: 判断 587"/>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130446</xdr:rowOff>
    </xdr:from>
    <xdr:ext cx="534377" cy="259045"/>
    <xdr:sp macro="" textlink="">
      <xdr:nvSpPr>
        <xdr:cNvPr id="589" name="テキスト ボックス 588"/>
        <xdr:cNvSpPr txBox="1"/>
      </xdr:nvSpPr>
      <xdr:spPr>
        <a:xfrm>
          <a:off x="13436111" y="99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90" name="フローチャート: 判断 589"/>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61320</xdr:rowOff>
    </xdr:from>
    <xdr:ext cx="534377" cy="259045"/>
    <xdr:sp macro="" textlink="">
      <xdr:nvSpPr>
        <xdr:cNvPr id="591" name="テキスト ボックス 590"/>
        <xdr:cNvSpPr txBox="1"/>
      </xdr:nvSpPr>
      <xdr:spPr>
        <a:xfrm>
          <a:off x="12547111" y="966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90488</xdr:rowOff>
    </xdr:from>
    <xdr:to>
      <xdr:col>85</xdr:col>
      <xdr:colOff>177800</xdr:colOff>
      <xdr:row>59</xdr:row>
      <xdr:rowOff>20638</xdr:rowOff>
    </xdr:to>
    <xdr:sp macro="" textlink="">
      <xdr:nvSpPr>
        <xdr:cNvPr id="597" name="楕円 596"/>
        <xdr:cNvSpPr/>
      </xdr:nvSpPr>
      <xdr:spPr>
        <a:xfrm>
          <a:off x="16268700" y="1003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5415</xdr:rowOff>
    </xdr:from>
    <xdr:ext cx="534377" cy="259045"/>
    <xdr:sp macro="" textlink="">
      <xdr:nvSpPr>
        <xdr:cNvPr id="598" name="教育費該当値テキスト"/>
        <xdr:cNvSpPr txBox="1"/>
      </xdr:nvSpPr>
      <xdr:spPr>
        <a:xfrm>
          <a:off x="16370300" y="994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107899</xdr:rowOff>
    </xdr:from>
    <xdr:to>
      <xdr:col>81</xdr:col>
      <xdr:colOff>101600</xdr:colOff>
      <xdr:row>59</xdr:row>
      <xdr:rowOff>38049</xdr:rowOff>
    </xdr:to>
    <xdr:sp macro="" textlink="">
      <xdr:nvSpPr>
        <xdr:cNvPr id="599" name="楕円 598"/>
        <xdr:cNvSpPr/>
      </xdr:nvSpPr>
      <xdr:spPr>
        <a:xfrm>
          <a:off x="15430500" y="1005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29176</xdr:rowOff>
    </xdr:from>
    <xdr:ext cx="534377" cy="259045"/>
    <xdr:sp macro="" textlink="">
      <xdr:nvSpPr>
        <xdr:cNvPr id="600" name="テキスト ボックス 599"/>
        <xdr:cNvSpPr txBox="1"/>
      </xdr:nvSpPr>
      <xdr:spPr>
        <a:xfrm>
          <a:off x="15214111" y="1014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41453</xdr:rowOff>
    </xdr:from>
    <xdr:to>
      <xdr:col>76</xdr:col>
      <xdr:colOff>165100</xdr:colOff>
      <xdr:row>58</xdr:row>
      <xdr:rowOff>143053</xdr:rowOff>
    </xdr:to>
    <xdr:sp macro="" textlink="">
      <xdr:nvSpPr>
        <xdr:cNvPr id="601" name="楕円 600"/>
        <xdr:cNvSpPr/>
      </xdr:nvSpPr>
      <xdr:spPr>
        <a:xfrm>
          <a:off x="14541500" y="998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134180</xdr:rowOff>
    </xdr:from>
    <xdr:ext cx="534377" cy="259045"/>
    <xdr:sp macro="" textlink="">
      <xdr:nvSpPr>
        <xdr:cNvPr id="602" name="テキスト ボックス 601"/>
        <xdr:cNvSpPr txBox="1"/>
      </xdr:nvSpPr>
      <xdr:spPr>
        <a:xfrm>
          <a:off x="14325111" y="1007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120155</xdr:rowOff>
    </xdr:from>
    <xdr:to>
      <xdr:col>72</xdr:col>
      <xdr:colOff>38100</xdr:colOff>
      <xdr:row>57</xdr:row>
      <xdr:rowOff>50305</xdr:rowOff>
    </xdr:to>
    <xdr:sp macro="" textlink="">
      <xdr:nvSpPr>
        <xdr:cNvPr id="603" name="楕円 602"/>
        <xdr:cNvSpPr/>
      </xdr:nvSpPr>
      <xdr:spPr>
        <a:xfrm>
          <a:off x="13652500" y="972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66832</xdr:rowOff>
    </xdr:from>
    <xdr:ext cx="534377" cy="259045"/>
    <xdr:sp macro="" textlink="">
      <xdr:nvSpPr>
        <xdr:cNvPr id="604" name="テキスト ボックス 603"/>
        <xdr:cNvSpPr txBox="1"/>
      </xdr:nvSpPr>
      <xdr:spPr>
        <a:xfrm>
          <a:off x="13436111" y="949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155524</xdr:rowOff>
    </xdr:from>
    <xdr:to>
      <xdr:col>67</xdr:col>
      <xdr:colOff>101600</xdr:colOff>
      <xdr:row>58</xdr:row>
      <xdr:rowOff>85674</xdr:rowOff>
    </xdr:to>
    <xdr:sp macro="" textlink="">
      <xdr:nvSpPr>
        <xdr:cNvPr id="605" name="楕円 604"/>
        <xdr:cNvSpPr/>
      </xdr:nvSpPr>
      <xdr:spPr>
        <a:xfrm>
          <a:off x="12763500" y="992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76801</xdr:rowOff>
    </xdr:from>
    <xdr:ext cx="534377" cy="259045"/>
    <xdr:sp macro="" textlink="">
      <xdr:nvSpPr>
        <xdr:cNvPr id="606" name="テキスト ボックス 605"/>
        <xdr:cNvSpPr txBox="1"/>
      </xdr:nvSpPr>
      <xdr:spPr>
        <a:xfrm>
          <a:off x="12547111" y="1002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8" name="直線コネクタ 627"/>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1" name="災害復旧費最大値テキスト"/>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2" name="直線コネクタ 631"/>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3" name="直線コネクタ 632"/>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54763</xdr:rowOff>
    </xdr:from>
    <xdr:ext cx="469744" cy="259045"/>
    <xdr:sp macro="" textlink="">
      <xdr:nvSpPr>
        <xdr:cNvPr id="634" name="災害復旧費平均値テキスト"/>
        <xdr:cNvSpPr txBox="1"/>
      </xdr:nvSpPr>
      <xdr:spPr>
        <a:xfrm>
          <a:off x="16370300" y="13256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5" name="フローチャート: 判断 634"/>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6" name="直線コネクタ 635"/>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7" name="フローチャート: 判断 636"/>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152255</xdr:rowOff>
    </xdr:from>
    <xdr:ext cx="469744" cy="259045"/>
    <xdr:sp macro="" textlink="">
      <xdr:nvSpPr>
        <xdr:cNvPr id="638" name="テキスト ボックス 637"/>
        <xdr:cNvSpPr txBox="1"/>
      </xdr:nvSpPr>
      <xdr:spPr>
        <a:xfrm>
          <a:off x="15246428" y="1318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9" name="直線コネクタ 638"/>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161710</xdr:rowOff>
    </xdr:from>
    <xdr:to>
      <xdr:col>76</xdr:col>
      <xdr:colOff>165100</xdr:colOff>
      <xdr:row>78</xdr:row>
      <xdr:rowOff>91860</xdr:rowOff>
    </xdr:to>
    <xdr:sp macro="" textlink="">
      <xdr:nvSpPr>
        <xdr:cNvPr id="640" name="フローチャート: 判断 639"/>
        <xdr:cNvSpPr/>
      </xdr:nvSpPr>
      <xdr:spPr>
        <a:xfrm>
          <a:off x="14541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108387</xdr:rowOff>
    </xdr:from>
    <xdr:ext cx="469744" cy="259045"/>
    <xdr:sp macro="" textlink="">
      <xdr:nvSpPr>
        <xdr:cNvPr id="641" name="テキスト ボックス 640"/>
        <xdr:cNvSpPr txBox="1"/>
      </xdr:nvSpPr>
      <xdr:spPr>
        <a:xfrm>
          <a:off x="14357428" y="131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2" name="直線コネクタ 641"/>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xdr:rowOff>
    </xdr:from>
    <xdr:to>
      <xdr:col>72</xdr:col>
      <xdr:colOff>38100</xdr:colOff>
      <xdr:row>78</xdr:row>
      <xdr:rowOff>114284</xdr:rowOff>
    </xdr:to>
    <xdr:sp macro="" textlink="">
      <xdr:nvSpPr>
        <xdr:cNvPr id="643" name="フローチャート: 判断 642"/>
        <xdr:cNvSpPr/>
      </xdr:nvSpPr>
      <xdr:spPr>
        <a:xfrm>
          <a:off x="13652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130811</xdr:rowOff>
    </xdr:from>
    <xdr:ext cx="469744" cy="259045"/>
    <xdr:sp macro="" textlink="">
      <xdr:nvSpPr>
        <xdr:cNvPr id="644" name="テキスト ボックス 643"/>
        <xdr:cNvSpPr txBox="1"/>
      </xdr:nvSpPr>
      <xdr:spPr>
        <a:xfrm>
          <a:off x="13468428" y="1316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39134</xdr:rowOff>
    </xdr:from>
    <xdr:to>
      <xdr:col>67</xdr:col>
      <xdr:colOff>101600</xdr:colOff>
      <xdr:row>78</xdr:row>
      <xdr:rowOff>140734</xdr:rowOff>
    </xdr:to>
    <xdr:sp macro="" textlink="">
      <xdr:nvSpPr>
        <xdr:cNvPr id="645" name="フローチャート: 判断 644"/>
        <xdr:cNvSpPr/>
      </xdr:nvSpPr>
      <xdr:spPr>
        <a:xfrm>
          <a:off x="12763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157261</xdr:rowOff>
    </xdr:from>
    <xdr:ext cx="469744" cy="259045"/>
    <xdr:sp macro="" textlink="">
      <xdr:nvSpPr>
        <xdr:cNvPr id="646" name="テキスト ボックス 645"/>
        <xdr:cNvSpPr txBox="1"/>
      </xdr:nvSpPr>
      <xdr:spPr>
        <a:xfrm>
          <a:off x="12579428" y="131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2" name="楕円 651"/>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10314</xdr:rowOff>
    </xdr:from>
    <xdr:ext cx="249299" cy="259045"/>
    <xdr:sp macro="" textlink="">
      <xdr:nvSpPr>
        <xdr:cNvPr id="653" name="災害復旧費該当値テキスト"/>
        <xdr:cNvSpPr txBox="1"/>
      </xdr:nvSpPr>
      <xdr:spPr>
        <a:xfrm>
          <a:off x="16370300" y="1338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4" name="楕円 653"/>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5" name="テキスト ボックス 654"/>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6" name="楕円 655"/>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7" name="テキスト ボックス 656"/>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8" name="楕円 657"/>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9" name="テキスト ボックス 658"/>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0" name="楕円 659"/>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1" name="テキスト ボックス 660"/>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7" name="直線コネクタ 686"/>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8" name="公債費最小値テキスト"/>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9" name="直線コネクタ 688"/>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90" name="公債費最大値テキスト"/>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1" name="直線コネクタ 690"/>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48506</xdr:rowOff>
    </xdr:from>
    <xdr:to>
      <xdr:col>85</xdr:col>
      <xdr:colOff>127000</xdr:colOff>
      <xdr:row>97</xdr:row>
      <xdr:rowOff>51656</xdr:rowOff>
    </xdr:to>
    <xdr:cxnSp macro="">
      <xdr:nvCxnSpPr>
        <xdr:cNvPr id="692" name="直線コネクタ 691"/>
        <xdr:cNvCxnSpPr/>
      </xdr:nvCxnSpPr>
      <xdr:spPr>
        <a:xfrm>
          <a:off x="15481300" y="16679156"/>
          <a:ext cx="838200" cy="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51280</xdr:rowOff>
    </xdr:from>
    <xdr:ext cx="534377" cy="259045"/>
    <xdr:sp macro="" textlink="">
      <xdr:nvSpPr>
        <xdr:cNvPr id="693" name="公債費平均値テキスト"/>
        <xdr:cNvSpPr txBox="1"/>
      </xdr:nvSpPr>
      <xdr:spPr>
        <a:xfrm>
          <a:off x="16370300" y="16167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4" name="フローチャート: 判断 693"/>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48506</xdr:rowOff>
    </xdr:from>
    <xdr:to>
      <xdr:col>81</xdr:col>
      <xdr:colOff>50800</xdr:colOff>
      <xdr:row>97</xdr:row>
      <xdr:rowOff>64033</xdr:rowOff>
    </xdr:to>
    <xdr:cxnSp macro="">
      <xdr:nvCxnSpPr>
        <xdr:cNvPr id="695" name="直線コネクタ 694"/>
        <xdr:cNvCxnSpPr/>
      </xdr:nvCxnSpPr>
      <xdr:spPr>
        <a:xfrm flipV="1">
          <a:off x="14592300" y="16679156"/>
          <a:ext cx="889000" cy="1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6" name="フローチャート: 判断 695"/>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141991</xdr:rowOff>
    </xdr:from>
    <xdr:ext cx="534377" cy="259045"/>
    <xdr:sp macro="" textlink="">
      <xdr:nvSpPr>
        <xdr:cNvPr id="697" name="テキスト ボックス 696"/>
        <xdr:cNvSpPr txBox="1"/>
      </xdr:nvSpPr>
      <xdr:spPr>
        <a:xfrm>
          <a:off x="15214111" y="160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64033</xdr:rowOff>
    </xdr:from>
    <xdr:to>
      <xdr:col>76</xdr:col>
      <xdr:colOff>114300</xdr:colOff>
      <xdr:row>97</xdr:row>
      <xdr:rowOff>71822</xdr:rowOff>
    </xdr:to>
    <xdr:cxnSp macro="">
      <xdr:nvCxnSpPr>
        <xdr:cNvPr id="698" name="直線コネクタ 697"/>
        <xdr:cNvCxnSpPr/>
      </xdr:nvCxnSpPr>
      <xdr:spPr>
        <a:xfrm flipV="1">
          <a:off x="13703300" y="16694683"/>
          <a:ext cx="889000" cy="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85536</xdr:rowOff>
    </xdr:from>
    <xdr:to>
      <xdr:col>76</xdr:col>
      <xdr:colOff>165100</xdr:colOff>
      <xdr:row>96</xdr:row>
      <xdr:rowOff>15686</xdr:rowOff>
    </xdr:to>
    <xdr:sp macro="" textlink="">
      <xdr:nvSpPr>
        <xdr:cNvPr id="699" name="フローチャート: 判断 698"/>
        <xdr:cNvSpPr/>
      </xdr:nvSpPr>
      <xdr:spPr>
        <a:xfrm>
          <a:off x="14541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32213</xdr:rowOff>
    </xdr:from>
    <xdr:ext cx="534377" cy="259045"/>
    <xdr:sp macro="" textlink="">
      <xdr:nvSpPr>
        <xdr:cNvPr id="700" name="テキスト ボックス 699"/>
        <xdr:cNvSpPr txBox="1"/>
      </xdr:nvSpPr>
      <xdr:spPr>
        <a:xfrm>
          <a:off x="14325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53615</xdr:rowOff>
    </xdr:from>
    <xdr:to>
      <xdr:col>71</xdr:col>
      <xdr:colOff>177800</xdr:colOff>
      <xdr:row>97</xdr:row>
      <xdr:rowOff>71822</xdr:rowOff>
    </xdr:to>
    <xdr:cxnSp macro="">
      <xdr:nvCxnSpPr>
        <xdr:cNvPr id="701" name="直線コネクタ 700"/>
        <xdr:cNvCxnSpPr/>
      </xdr:nvCxnSpPr>
      <xdr:spPr>
        <a:xfrm>
          <a:off x="12814300" y="16684265"/>
          <a:ext cx="889000" cy="1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74890</xdr:rowOff>
    </xdr:from>
    <xdr:to>
      <xdr:col>72</xdr:col>
      <xdr:colOff>38100</xdr:colOff>
      <xdr:row>96</xdr:row>
      <xdr:rowOff>5040</xdr:rowOff>
    </xdr:to>
    <xdr:sp macro="" textlink="">
      <xdr:nvSpPr>
        <xdr:cNvPr id="702" name="フローチャート: 判断 701"/>
        <xdr:cNvSpPr/>
      </xdr:nvSpPr>
      <xdr:spPr>
        <a:xfrm>
          <a:off x="13652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21567</xdr:rowOff>
    </xdr:from>
    <xdr:ext cx="534377" cy="259045"/>
    <xdr:sp macro="" textlink="">
      <xdr:nvSpPr>
        <xdr:cNvPr id="703" name="テキスト ボックス 702"/>
        <xdr:cNvSpPr txBox="1"/>
      </xdr:nvSpPr>
      <xdr:spPr>
        <a:xfrm>
          <a:off x="13436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65094</xdr:rowOff>
    </xdr:from>
    <xdr:to>
      <xdr:col>67</xdr:col>
      <xdr:colOff>101600</xdr:colOff>
      <xdr:row>95</xdr:row>
      <xdr:rowOff>166694</xdr:rowOff>
    </xdr:to>
    <xdr:sp macro="" textlink="">
      <xdr:nvSpPr>
        <xdr:cNvPr id="704" name="フローチャート: 判断 703"/>
        <xdr:cNvSpPr/>
      </xdr:nvSpPr>
      <xdr:spPr>
        <a:xfrm>
          <a:off x="12763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11771</xdr:rowOff>
    </xdr:from>
    <xdr:ext cx="534377" cy="259045"/>
    <xdr:sp macro="" textlink="">
      <xdr:nvSpPr>
        <xdr:cNvPr id="705" name="テキスト ボックス 704"/>
        <xdr:cNvSpPr txBox="1"/>
      </xdr:nvSpPr>
      <xdr:spPr>
        <a:xfrm>
          <a:off x="12547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856</xdr:rowOff>
    </xdr:from>
    <xdr:to>
      <xdr:col>85</xdr:col>
      <xdr:colOff>177800</xdr:colOff>
      <xdr:row>97</xdr:row>
      <xdr:rowOff>102456</xdr:rowOff>
    </xdr:to>
    <xdr:sp macro="" textlink="">
      <xdr:nvSpPr>
        <xdr:cNvPr id="711" name="楕円 710"/>
        <xdr:cNvSpPr/>
      </xdr:nvSpPr>
      <xdr:spPr>
        <a:xfrm>
          <a:off x="16268700" y="1663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150733</xdr:rowOff>
    </xdr:from>
    <xdr:ext cx="534377" cy="259045"/>
    <xdr:sp macro="" textlink="">
      <xdr:nvSpPr>
        <xdr:cNvPr id="712" name="公債費該当値テキスト"/>
        <xdr:cNvSpPr txBox="1"/>
      </xdr:nvSpPr>
      <xdr:spPr>
        <a:xfrm>
          <a:off x="16370300" y="1660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169156</xdr:rowOff>
    </xdr:from>
    <xdr:to>
      <xdr:col>81</xdr:col>
      <xdr:colOff>101600</xdr:colOff>
      <xdr:row>97</xdr:row>
      <xdr:rowOff>99306</xdr:rowOff>
    </xdr:to>
    <xdr:sp macro="" textlink="">
      <xdr:nvSpPr>
        <xdr:cNvPr id="713" name="楕円 712"/>
        <xdr:cNvSpPr/>
      </xdr:nvSpPr>
      <xdr:spPr>
        <a:xfrm>
          <a:off x="15430500" y="1662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90433</xdr:rowOff>
    </xdr:from>
    <xdr:ext cx="534377" cy="259045"/>
    <xdr:sp macro="" textlink="">
      <xdr:nvSpPr>
        <xdr:cNvPr id="714" name="テキスト ボックス 713"/>
        <xdr:cNvSpPr txBox="1"/>
      </xdr:nvSpPr>
      <xdr:spPr>
        <a:xfrm>
          <a:off x="15214111" y="1672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13233</xdr:rowOff>
    </xdr:from>
    <xdr:to>
      <xdr:col>76</xdr:col>
      <xdr:colOff>165100</xdr:colOff>
      <xdr:row>97</xdr:row>
      <xdr:rowOff>114833</xdr:rowOff>
    </xdr:to>
    <xdr:sp macro="" textlink="">
      <xdr:nvSpPr>
        <xdr:cNvPr id="715" name="楕円 714"/>
        <xdr:cNvSpPr/>
      </xdr:nvSpPr>
      <xdr:spPr>
        <a:xfrm>
          <a:off x="14541500" y="1664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105960</xdr:rowOff>
    </xdr:from>
    <xdr:ext cx="534377" cy="259045"/>
    <xdr:sp macro="" textlink="">
      <xdr:nvSpPr>
        <xdr:cNvPr id="716" name="テキスト ボックス 715"/>
        <xdr:cNvSpPr txBox="1"/>
      </xdr:nvSpPr>
      <xdr:spPr>
        <a:xfrm>
          <a:off x="14325111" y="1673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21022</xdr:rowOff>
    </xdr:from>
    <xdr:to>
      <xdr:col>72</xdr:col>
      <xdr:colOff>38100</xdr:colOff>
      <xdr:row>97</xdr:row>
      <xdr:rowOff>122622</xdr:rowOff>
    </xdr:to>
    <xdr:sp macro="" textlink="">
      <xdr:nvSpPr>
        <xdr:cNvPr id="717" name="楕円 716"/>
        <xdr:cNvSpPr/>
      </xdr:nvSpPr>
      <xdr:spPr>
        <a:xfrm>
          <a:off x="13652500" y="1665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113749</xdr:rowOff>
    </xdr:from>
    <xdr:ext cx="534377" cy="259045"/>
    <xdr:sp macro="" textlink="">
      <xdr:nvSpPr>
        <xdr:cNvPr id="718" name="テキスト ボックス 717"/>
        <xdr:cNvSpPr txBox="1"/>
      </xdr:nvSpPr>
      <xdr:spPr>
        <a:xfrm>
          <a:off x="13436111" y="1674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2815</xdr:rowOff>
    </xdr:from>
    <xdr:to>
      <xdr:col>67</xdr:col>
      <xdr:colOff>101600</xdr:colOff>
      <xdr:row>97</xdr:row>
      <xdr:rowOff>104415</xdr:rowOff>
    </xdr:to>
    <xdr:sp macro="" textlink="">
      <xdr:nvSpPr>
        <xdr:cNvPr id="719" name="楕円 718"/>
        <xdr:cNvSpPr/>
      </xdr:nvSpPr>
      <xdr:spPr>
        <a:xfrm>
          <a:off x="12763500" y="1663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95542</xdr:rowOff>
    </xdr:from>
    <xdr:ext cx="534377" cy="259045"/>
    <xdr:sp macro="" textlink="">
      <xdr:nvSpPr>
        <xdr:cNvPr id="720" name="テキスト ボックス 719"/>
        <xdr:cNvSpPr txBox="1"/>
      </xdr:nvSpPr>
      <xdr:spPr>
        <a:xfrm>
          <a:off x="12547111" y="1672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2" name="直線コネクタ 741"/>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3" name="諸支出金最小値テキスト"/>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5" name="諸支出金最大値テキスト"/>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6" name="直線コネクタ 745"/>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8" name="諸支出金平均値テキスト"/>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9" name="フローチャート: 判断 748"/>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1" name="フローチャート: 判断 750"/>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52" name="テキスト ボックス 751"/>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54" name="フローチャート: 判断 753"/>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32240</xdr:rowOff>
    </xdr:from>
    <xdr:ext cx="313932" cy="259045"/>
    <xdr:sp macro="" textlink="">
      <xdr:nvSpPr>
        <xdr:cNvPr id="755" name="テキスト ボックス 754"/>
        <xdr:cNvSpPr txBox="1"/>
      </xdr:nvSpPr>
      <xdr:spPr>
        <a:xfrm>
          <a:off x="20277333" y="637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57" name="フローチャート: 判断 756"/>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31508</xdr:rowOff>
    </xdr:from>
    <xdr:ext cx="313932" cy="259045"/>
    <xdr:sp macro="" textlink="">
      <xdr:nvSpPr>
        <xdr:cNvPr id="758" name="テキスト ボックス 757"/>
        <xdr:cNvSpPr txBox="1"/>
      </xdr:nvSpPr>
      <xdr:spPr>
        <a:xfrm>
          <a:off x="19388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59" name="フローチャート: 判断 758"/>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31508</xdr:rowOff>
    </xdr:from>
    <xdr:ext cx="313932" cy="259045"/>
    <xdr:sp macro="" textlink="">
      <xdr:nvSpPr>
        <xdr:cNvPr id="760" name="テキスト ボックス 759"/>
        <xdr:cNvSpPr txBox="1"/>
      </xdr:nvSpPr>
      <xdr:spPr>
        <a:xfrm>
          <a:off x="18499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7" name="諸支出金該当値テキスト"/>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新庁舎整備事業の本格化により、総務費は前年度より住民一人当たりのコストが</a:t>
          </a:r>
          <a:r>
            <a:rPr kumimoji="1" lang="en-US" altLang="ja-JP" sz="1300">
              <a:latin typeface="ＭＳ Ｐゴシック" panose="020B0600070205080204" pitchFamily="50" charset="-128"/>
              <a:ea typeface="ＭＳ Ｐゴシック" panose="020B0600070205080204" pitchFamily="50" charset="-128"/>
            </a:rPr>
            <a:t>54,559</a:t>
          </a:r>
          <a:r>
            <a:rPr kumimoji="1" lang="ja-JP" altLang="en-US" sz="1300">
              <a:latin typeface="ＭＳ Ｐゴシック" panose="020B0600070205080204" pitchFamily="50" charset="-128"/>
              <a:ea typeface="ＭＳ Ｐゴシック" panose="020B0600070205080204" pitchFamily="50" charset="-128"/>
            </a:rPr>
            <a:t>円増加しているものの、子育て世帯等臨時特別支援事業の皆減により、民生費の住民一人当たりのコストは</a:t>
          </a:r>
          <a:r>
            <a:rPr kumimoji="1" lang="en-US" altLang="ja-JP" sz="1300">
              <a:latin typeface="ＭＳ Ｐゴシック" panose="020B0600070205080204" pitchFamily="50" charset="-128"/>
              <a:ea typeface="ＭＳ Ｐゴシック" panose="020B0600070205080204" pitchFamily="50" charset="-128"/>
            </a:rPr>
            <a:t>12,007</a:t>
          </a:r>
          <a:r>
            <a:rPr kumimoji="1" lang="ja-JP" altLang="en-US" sz="1300">
              <a:latin typeface="ＭＳ Ｐゴシック" panose="020B0600070205080204" pitchFamily="50" charset="-128"/>
              <a:ea typeface="ＭＳ Ｐゴシック" panose="020B0600070205080204" pitchFamily="50" charset="-128"/>
            </a:rPr>
            <a:t>円減少している。また、商工費については地方創生臨時交付金を活用して実施したアマノギフト事業の皆増により、</a:t>
          </a:r>
          <a:r>
            <a:rPr kumimoji="1" lang="en-US" altLang="ja-JP" sz="1300">
              <a:latin typeface="ＭＳ Ｐゴシック" panose="020B0600070205080204" pitchFamily="50" charset="-128"/>
              <a:ea typeface="ＭＳ Ｐゴシック" panose="020B0600070205080204" pitchFamily="50" charset="-128"/>
            </a:rPr>
            <a:t>3,163</a:t>
          </a:r>
          <a:r>
            <a:rPr kumimoji="1" lang="ja-JP" altLang="en-US" sz="1300">
              <a:latin typeface="ＭＳ Ｐゴシック" panose="020B0600070205080204" pitchFamily="50" charset="-128"/>
              <a:ea typeface="ＭＳ Ｐゴシック" panose="020B0600070205080204" pitchFamily="50" charset="-128"/>
            </a:rPr>
            <a:t>円増加している。教育費については、美和中学校体育館整備事業により</a:t>
          </a:r>
          <a:r>
            <a:rPr kumimoji="1" lang="en-US" altLang="ja-JP" sz="1300">
              <a:latin typeface="ＭＳ Ｐゴシック" panose="020B0600070205080204" pitchFamily="50" charset="-128"/>
              <a:ea typeface="ＭＳ Ｐゴシック" panose="020B0600070205080204" pitchFamily="50" charset="-128"/>
            </a:rPr>
            <a:t>1,371</a:t>
          </a:r>
          <a:r>
            <a:rPr kumimoji="1" lang="ja-JP" altLang="en-US" sz="1300">
              <a:latin typeface="ＭＳ Ｐゴシック" panose="020B0600070205080204" pitchFamily="50" charset="-128"/>
              <a:ea typeface="ＭＳ Ｐゴシック" panose="020B0600070205080204" pitchFamily="50" charset="-128"/>
            </a:rPr>
            <a:t>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全体として、全国平均及び類似団体平均を下回っているのは、過剰な行政サービスを避け、選択と集中による予算配分を徹底してきた結果といえる。今後、社会保障費の増加や施設の老朽化対策により、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各</a:t>
          </a:r>
          <a:r>
            <a:rPr kumimoji="1" lang="ja-JP" altLang="en-US" sz="1300">
              <a:latin typeface="ＭＳ Ｐゴシック" panose="020B0600070205080204" pitchFamily="50" charset="-128"/>
              <a:ea typeface="ＭＳ Ｐゴシック" panose="020B0600070205080204" pitchFamily="50" charset="-128"/>
            </a:rPr>
            <a:t>経費が増加していくことが予想されることから、各事業の更なる見直しを図り、バランスの良い行財政運営が持続できるよう努めていく。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愛知県あま市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実質単年度収支は、令和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年度に引き続き、</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年連続の黒字となった。これは、社会保障費の増加により基準財政需要額が増加したものの、再算定による普通交付税の増額や、土地開発基金を廃止し、財政調整基金へ積立てたためである。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一般財源の確保が難しい状況や社会保障費の増加が続くことが予想されることから、引き続き公共施設等の統廃合を含めた事務事業の見直し等を進め、自主財源の確保を一層強化し、各種基金の運用を考慮した持続可能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愛知県あま市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連結実質赤字比率は、前年度に引き続き増加しており、全会計において黒字であり赤字比率はない。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一般会計が大幅に増加しているのは、土地開発基金の廃止に伴い、財政調整基金への積立金が増加したことが要因として挙げられる。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介護保険特別会計（保険事業勘定）は、介護給付費準備基金を取り崩したことにより前年度よりも黒字額が減少となった。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後期高齢者医療特別会計は、保険料が増収となったことにより、前年度よりも黒字額が増加となった。</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55" zoomScaleNormal="5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40854199</v>
      </c>
      <c r="BO4" s="371"/>
      <c r="BP4" s="371"/>
      <c r="BQ4" s="371"/>
      <c r="BR4" s="371"/>
      <c r="BS4" s="371"/>
      <c r="BT4" s="371"/>
      <c r="BU4" s="372"/>
      <c r="BV4" s="370">
        <v>36954715</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9.4</v>
      </c>
      <c r="CU4" s="377"/>
      <c r="CV4" s="377"/>
      <c r="CW4" s="377"/>
      <c r="CX4" s="377"/>
      <c r="CY4" s="377"/>
      <c r="CZ4" s="377"/>
      <c r="DA4" s="378"/>
      <c r="DB4" s="376">
        <v>7.6</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39018029</v>
      </c>
      <c r="BO5" s="408"/>
      <c r="BP5" s="408"/>
      <c r="BQ5" s="408"/>
      <c r="BR5" s="408"/>
      <c r="BS5" s="408"/>
      <c r="BT5" s="408"/>
      <c r="BU5" s="409"/>
      <c r="BV5" s="407">
        <v>35153727</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89.9</v>
      </c>
      <c r="CU5" s="405"/>
      <c r="CV5" s="405"/>
      <c r="CW5" s="405"/>
      <c r="CX5" s="405"/>
      <c r="CY5" s="405"/>
      <c r="CZ5" s="405"/>
      <c r="DA5" s="406"/>
      <c r="DB5" s="404">
        <v>87.4</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1836170</v>
      </c>
      <c r="BO6" s="408"/>
      <c r="BP6" s="408"/>
      <c r="BQ6" s="408"/>
      <c r="BR6" s="408"/>
      <c r="BS6" s="408"/>
      <c r="BT6" s="408"/>
      <c r="BU6" s="409"/>
      <c r="BV6" s="407">
        <v>1800988</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92.1</v>
      </c>
      <c r="CU6" s="445"/>
      <c r="CV6" s="445"/>
      <c r="CW6" s="445"/>
      <c r="CX6" s="445"/>
      <c r="CY6" s="445"/>
      <c r="CZ6" s="445"/>
      <c r="DA6" s="446"/>
      <c r="DB6" s="444">
        <v>94.6</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12736</v>
      </c>
      <c r="BO7" s="408"/>
      <c r="BP7" s="408"/>
      <c r="BQ7" s="408"/>
      <c r="BR7" s="408"/>
      <c r="BS7" s="408"/>
      <c r="BT7" s="408"/>
      <c r="BU7" s="409"/>
      <c r="BV7" s="407">
        <v>309686</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19405134</v>
      </c>
      <c r="CU7" s="408"/>
      <c r="CV7" s="408"/>
      <c r="CW7" s="408"/>
      <c r="CX7" s="408"/>
      <c r="CY7" s="408"/>
      <c r="CZ7" s="408"/>
      <c r="DA7" s="409"/>
      <c r="DB7" s="407">
        <v>19528849</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1823434</v>
      </c>
      <c r="BO8" s="408"/>
      <c r="BP8" s="408"/>
      <c r="BQ8" s="408"/>
      <c r="BR8" s="408"/>
      <c r="BS8" s="408"/>
      <c r="BT8" s="408"/>
      <c r="BU8" s="409"/>
      <c r="BV8" s="407">
        <v>1491302</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0.7</v>
      </c>
      <c r="CU8" s="448"/>
      <c r="CV8" s="448"/>
      <c r="CW8" s="448"/>
      <c r="CX8" s="448"/>
      <c r="CY8" s="448"/>
      <c r="CZ8" s="448"/>
      <c r="DA8" s="449"/>
      <c r="DB8" s="447">
        <v>0.72</v>
      </c>
      <c r="DC8" s="448"/>
      <c r="DD8" s="448"/>
      <c r="DE8" s="448"/>
      <c r="DF8" s="448"/>
      <c r="DG8" s="448"/>
      <c r="DH8" s="448"/>
      <c r="DI8" s="449"/>
    </row>
    <row r="9" spans="1:119" ht="18.75" customHeight="1" thickBot="1" x14ac:dyDescent="0.2">
      <c r="A9" s="181"/>
      <c r="B9" s="401" t="s">
        <v>115</v>
      </c>
      <c r="C9" s="402"/>
      <c r="D9" s="402"/>
      <c r="E9" s="402"/>
      <c r="F9" s="402"/>
      <c r="G9" s="402"/>
      <c r="H9" s="402"/>
      <c r="I9" s="402"/>
      <c r="J9" s="402"/>
      <c r="K9" s="450"/>
      <c r="L9" s="451" t="s">
        <v>116</v>
      </c>
      <c r="M9" s="452"/>
      <c r="N9" s="452"/>
      <c r="O9" s="452"/>
      <c r="P9" s="452"/>
      <c r="Q9" s="453"/>
      <c r="R9" s="454">
        <v>86126</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119</v>
      </c>
      <c r="AV9" s="440"/>
      <c r="AW9" s="440"/>
      <c r="AX9" s="440"/>
      <c r="AY9" s="441" t="s">
        <v>120</v>
      </c>
      <c r="AZ9" s="442"/>
      <c r="BA9" s="442"/>
      <c r="BB9" s="442"/>
      <c r="BC9" s="442"/>
      <c r="BD9" s="442"/>
      <c r="BE9" s="442"/>
      <c r="BF9" s="442"/>
      <c r="BG9" s="442"/>
      <c r="BH9" s="442"/>
      <c r="BI9" s="442"/>
      <c r="BJ9" s="442"/>
      <c r="BK9" s="442"/>
      <c r="BL9" s="442"/>
      <c r="BM9" s="443"/>
      <c r="BN9" s="407">
        <v>332132</v>
      </c>
      <c r="BO9" s="408"/>
      <c r="BP9" s="408"/>
      <c r="BQ9" s="408"/>
      <c r="BR9" s="408"/>
      <c r="BS9" s="408"/>
      <c r="BT9" s="408"/>
      <c r="BU9" s="409"/>
      <c r="BV9" s="407">
        <v>921340</v>
      </c>
      <c r="BW9" s="408"/>
      <c r="BX9" s="408"/>
      <c r="BY9" s="408"/>
      <c r="BZ9" s="408"/>
      <c r="CA9" s="408"/>
      <c r="CB9" s="408"/>
      <c r="CC9" s="409"/>
      <c r="CD9" s="410" t="s">
        <v>121</v>
      </c>
      <c r="CE9" s="411"/>
      <c r="CF9" s="411"/>
      <c r="CG9" s="411"/>
      <c r="CH9" s="411"/>
      <c r="CI9" s="411"/>
      <c r="CJ9" s="411"/>
      <c r="CK9" s="411"/>
      <c r="CL9" s="411"/>
      <c r="CM9" s="411"/>
      <c r="CN9" s="411"/>
      <c r="CO9" s="411"/>
      <c r="CP9" s="411"/>
      <c r="CQ9" s="411"/>
      <c r="CR9" s="411"/>
      <c r="CS9" s="412"/>
      <c r="CT9" s="404">
        <v>8.6</v>
      </c>
      <c r="CU9" s="405"/>
      <c r="CV9" s="405"/>
      <c r="CW9" s="405"/>
      <c r="CX9" s="405"/>
      <c r="CY9" s="405"/>
      <c r="CZ9" s="405"/>
      <c r="DA9" s="406"/>
      <c r="DB9" s="404">
        <v>8.9</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122</v>
      </c>
      <c r="M10" s="437"/>
      <c r="N10" s="437"/>
      <c r="O10" s="437"/>
      <c r="P10" s="437"/>
      <c r="Q10" s="438"/>
      <c r="R10" s="458">
        <v>86898</v>
      </c>
      <c r="S10" s="459"/>
      <c r="T10" s="459"/>
      <c r="U10" s="459"/>
      <c r="V10" s="460"/>
      <c r="W10" s="395"/>
      <c r="X10" s="396"/>
      <c r="Y10" s="396"/>
      <c r="Z10" s="396"/>
      <c r="AA10" s="396"/>
      <c r="AB10" s="396"/>
      <c r="AC10" s="396"/>
      <c r="AD10" s="396"/>
      <c r="AE10" s="396"/>
      <c r="AF10" s="396"/>
      <c r="AG10" s="396"/>
      <c r="AH10" s="396"/>
      <c r="AI10" s="396"/>
      <c r="AJ10" s="396"/>
      <c r="AK10" s="396"/>
      <c r="AL10" s="399"/>
      <c r="AM10" s="436" t="s">
        <v>123</v>
      </c>
      <c r="AN10" s="437"/>
      <c r="AO10" s="437"/>
      <c r="AP10" s="437"/>
      <c r="AQ10" s="437"/>
      <c r="AR10" s="437"/>
      <c r="AS10" s="437"/>
      <c r="AT10" s="438"/>
      <c r="AU10" s="439" t="s">
        <v>124</v>
      </c>
      <c r="AV10" s="440"/>
      <c r="AW10" s="440"/>
      <c r="AX10" s="440"/>
      <c r="AY10" s="441" t="s">
        <v>125</v>
      </c>
      <c r="AZ10" s="442"/>
      <c r="BA10" s="442"/>
      <c r="BB10" s="442"/>
      <c r="BC10" s="442"/>
      <c r="BD10" s="442"/>
      <c r="BE10" s="442"/>
      <c r="BF10" s="442"/>
      <c r="BG10" s="442"/>
      <c r="BH10" s="442"/>
      <c r="BI10" s="442"/>
      <c r="BJ10" s="442"/>
      <c r="BK10" s="442"/>
      <c r="BL10" s="442"/>
      <c r="BM10" s="443"/>
      <c r="BN10" s="407">
        <v>2589116</v>
      </c>
      <c r="BO10" s="408"/>
      <c r="BP10" s="408"/>
      <c r="BQ10" s="408"/>
      <c r="BR10" s="408"/>
      <c r="BS10" s="408"/>
      <c r="BT10" s="408"/>
      <c r="BU10" s="409"/>
      <c r="BV10" s="407">
        <v>1737367</v>
      </c>
      <c r="BW10" s="408"/>
      <c r="BX10" s="408"/>
      <c r="BY10" s="408"/>
      <c r="BZ10" s="408"/>
      <c r="CA10" s="408"/>
      <c r="CB10" s="408"/>
      <c r="CC10" s="409"/>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127</v>
      </c>
      <c r="M11" s="462"/>
      <c r="N11" s="462"/>
      <c r="O11" s="462"/>
      <c r="P11" s="462"/>
      <c r="Q11" s="463"/>
      <c r="R11" s="464" t="s">
        <v>128</v>
      </c>
      <c r="S11" s="465"/>
      <c r="T11" s="465"/>
      <c r="U11" s="465"/>
      <c r="V11" s="466"/>
      <c r="W11" s="395"/>
      <c r="X11" s="396"/>
      <c r="Y11" s="396"/>
      <c r="Z11" s="396"/>
      <c r="AA11" s="396"/>
      <c r="AB11" s="396"/>
      <c r="AC11" s="396"/>
      <c r="AD11" s="396"/>
      <c r="AE11" s="396"/>
      <c r="AF11" s="396"/>
      <c r="AG11" s="396"/>
      <c r="AH11" s="396"/>
      <c r="AI11" s="396"/>
      <c r="AJ11" s="396"/>
      <c r="AK11" s="396"/>
      <c r="AL11" s="399"/>
      <c r="AM11" s="436" t="s">
        <v>129</v>
      </c>
      <c r="AN11" s="437"/>
      <c r="AO11" s="437"/>
      <c r="AP11" s="437"/>
      <c r="AQ11" s="437"/>
      <c r="AR11" s="437"/>
      <c r="AS11" s="437"/>
      <c r="AT11" s="438"/>
      <c r="AU11" s="439" t="s">
        <v>104</v>
      </c>
      <c r="AV11" s="440"/>
      <c r="AW11" s="440"/>
      <c r="AX11" s="440"/>
      <c r="AY11" s="441" t="s">
        <v>130</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131</v>
      </c>
      <c r="CE11" s="411"/>
      <c r="CF11" s="411"/>
      <c r="CG11" s="411"/>
      <c r="CH11" s="411"/>
      <c r="CI11" s="411"/>
      <c r="CJ11" s="411"/>
      <c r="CK11" s="411"/>
      <c r="CL11" s="411"/>
      <c r="CM11" s="411"/>
      <c r="CN11" s="411"/>
      <c r="CO11" s="411"/>
      <c r="CP11" s="411"/>
      <c r="CQ11" s="411"/>
      <c r="CR11" s="411"/>
      <c r="CS11" s="412"/>
      <c r="CT11" s="447" t="s">
        <v>132</v>
      </c>
      <c r="CU11" s="448"/>
      <c r="CV11" s="448"/>
      <c r="CW11" s="448"/>
      <c r="CX11" s="448"/>
      <c r="CY11" s="448"/>
      <c r="CZ11" s="448"/>
      <c r="DA11" s="449"/>
      <c r="DB11" s="447" t="s">
        <v>133</v>
      </c>
      <c r="DC11" s="448"/>
      <c r="DD11" s="448"/>
      <c r="DE11" s="448"/>
      <c r="DF11" s="448"/>
      <c r="DG11" s="448"/>
      <c r="DH11" s="448"/>
      <c r="DI11" s="449"/>
    </row>
    <row r="12" spans="1:119" ht="18.75" customHeight="1" x14ac:dyDescent="0.15">
      <c r="A12" s="181"/>
      <c r="B12" s="467" t="s">
        <v>134</v>
      </c>
      <c r="C12" s="468"/>
      <c r="D12" s="468"/>
      <c r="E12" s="468"/>
      <c r="F12" s="468"/>
      <c r="G12" s="468"/>
      <c r="H12" s="468"/>
      <c r="I12" s="468"/>
      <c r="J12" s="468"/>
      <c r="K12" s="469"/>
      <c r="L12" s="476" t="s">
        <v>135</v>
      </c>
      <c r="M12" s="477"/>
      <c r="N12" s="477"/>
      <c r="O12" s="477"/>
      <c r="P12" s="477"/>
      <c r="Q12" s="478"/>
      <c r="R12" s="479">
        <v>88787</v>
      </c>
      <c r="S12" s="480"/>
      <c r="T12" s="480"/>
      <c r="U12" s="480"/>
      <c r="V12" s="481"/>
      <c r="W12" s="482" t="s">
        <v>1</v>
      </c>
      <c r="X12" s="440"/>
      <c r="Y12" s="440"/>
      <c r="Z12" s="440"/>
      <c r="AA12" s="440"/>
      <c r="AB12" s="483"/>
      <c r="AC12" s="484" t="s">
        <v>136</v>
      </c>
      <c r="AD12" s="485"/>
      <c r="AE12" s="485"/>
      <c r="AF12" s="485"/>
      <c r="AG12" s="486"/>
      <c r="AH12" s="484" t="s">
        <v>137</v>
      </c>
      <c r="AI12" s="485"/>
      <c r="AJ12" s="485"/>
      <c r="AK12" s="485"/>
      <c r="AL12" s="487"/>
      <c r="AM12" s="436" t="s">
        <v>138</v>
      </c>
      <c r="AN12" s="437"/>
      <c r="AO12" s="437"/>
      <c r="AP12" s="437"/>
      <c r="AQ12" s="437"/>
      <c r="AR12" s="437"/>
      <c r="AS12" s="437"/>
      <c r="AT12" s="438"/>
      <c r="AU12" s="439" t="s">
        <v>124</v>
      </c>
      <c r="AV12" s="440"/>
      <c r="AW12" s="440"/>
      <c r="AX12" s="440"/>
      <c r="AY12" s="441" t="s">
        <v>139</v>
      </c>
      <c r="AZ12" s="442"/>
      <c r="BA12" s="442"/>
      <c r="BB12" s="442"/>
      <c r="BC12" s="442"/>
      <c r="BD12" s="442"/>
      <c r="BE12" s="442"/>
      <c r="BF12" s="442"/>
      <c r="BG12" s="442"/>
      <c r="BH12" s="442"/>
      <c r="BI12" s="442"/>
      <c r="BJ12" s="442"/>
      <c r="BK12" s="442"/>
      <c r="BL12" s="442"/>
      <c r="BM12" s="443"/>
      <c r="BN12" s="407">
        <v>974203</v>
      </c>
      <c r="BO12" s="408"/>
      <c r="BP12" s="408"/>
      <c r="BQ12" s="408"/>
      <c r="BR12" s="408"/>
      <c r="BS12" s="408"/>
      <c r="BT12" s="408"/>
      <c r="BU12" s="409"/>
      <c r="BV12" s="407">
        <v>1595411</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133</v>
      </c>
      <c r="CU12" s="448"/>
      <c r="CV12" s="448"/>
      <c r="CW12" s="448"/>
      <c r="CX12" s="448"/>
      <c r="CY12" s="448"/>
      <c r="CZ12" s="448"/>
      <c r="DA12" s="449"/>
      <c r="DB12" s="447" t="s">
        <v>141</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142</v>
      </c>
      <c r="N13" s="499"/>
      <c r="O13" s="499"/>
      <c r="P13" s="499"/>
      <c r="Q13" s="500"/>
      <c r="R13" s="491">
        <v>86248</v>
      </c>
      <c r="S13" s="492"/>
      <c r="T13" s="492"/>
      <c r="U13" s="492"/>
      <c r="V13" s="493"/>
      <c r="W13" s="423" t="s">
        <v>143</v>
      </c>
      <c r="X13" s="424"/>
      <c r="Y13" s="424"/>
      <c r="Z13" s="424"/>
      <c r="AA13" s="424"/>
      <c r="AB13" s="414"/>
      <c r="AC13" s="458">
        <v>546</v>
      </c>
      <c r="AD13" s="459"/>
      <c r="AE13" s="459"/>
      <c r="AF13" s="459"/>
      <c r="AG13" s="501"/>
      <c r="AH13" s="458">
        <v>630</v>
      </c>
      <c r="AI13" s="459"/>
      <c r="AJ13" s="459"/>
      <c r="AK13" s="459"/>
      <c r="AL13" s="460"/>
      <c r="AM13" s="436" t="s">
        <v>144</v>
      </c>
      <c r="AN13" s="437"/>
      <c r="AO13" s="437"/>
      <c r="AP13" s="437"/>
      <c r="AQ13" s="437"/>
      <c r="AR13" s="437"/>
      <c r="AS13" s="437"/>
      <c r="AT13" s="438"/>
      <c r="AU13" s="439" t="s">
        <v>145</v>
      </c>
      <c r="AV13" s="440"/>
      <c r="AW13" s="440"/>
      <c r="AX13" s="440"/>
      <c r="AY13" s="441" t="s">
        <v>146</v>
      </c>
      <c r="AZ13" s="442"/>
      <c r="BA13" s="442"/>
      <c r="BB13" s="442"/>
      <c r="BC13" s="442"/>
      <c r="BD13" s="442"/>
      <c r="BE13" s="442"/>
      <c r="BF13" s="442"/>
      <c r="BG13" s="442"/>
      <c r="BH13" s="442"/>
      <c r="BI13" s="442"/>
      <c r="BJ13" s="442"/>
      <c r="BK13" s="442"/>
      <c r="BL13" s="442"/>
      <c r="BM13" s="443"/>
      <c r="BN13" s="407">
        <v>1947045</v>
      </c>
      <c r="BO13" s="408"/>
      <c r="BP13" s="408"/>
      <c r="BQ13" s="408"/>
      <c r="BR13" s="408"/>
      <c r="BS13" s="408"/>
      <c r="BT13" s="408"/>
      <c r="BU13" s="409"/>
      <c r="BV13" s="407">
        <v>1063296</v>
      </c>
      <c r="BW13" s="408"/>
      <c r="BX13" s="408"/>
      <c r="BY13" s="408"/>
      <c r="BZ13" s="408"/>
      <c r="CA13" s="408"/>
      <c r="CB13" s="408"/>
      <c r="CC13" s="409"/>
      <c r="CD13" s="410" t="s">
        <v>147</v>
      </c>
      <c r="CE13" s="411"/>
      <c r="CF13" s="411"/>
      <c r="CG13" s="411"/>
      <c r="CH13" s="411"/>
      <c r="CI13" s="411"/>
      <c r="CJ13" s="411"/>
      <c r="CK13" s="411"/>
      <c r="CL13" s="411"/>
      <c r="CM13" s="411"/>
      <c r="CN13" s="411"/>
      <c r="CO13" s="411"/>
      <c r="CP13" s="411"/>
      <c r="CQ13" s="411"/>
      <c r="CR13" s="411"/>
      <c r="CS13" s="412"/>
      <c r="CT13" s="404">
        <v>6.5</v>
      </c>
      <c r="CU13" s="405"/>
      <c r="CV13" s="405"/>
      <c r="CW13" s="405"/>
      <c r="CX13" s="405"/>
      <c r="CY13" s="405"/>
      <c r="CZ13" s="405"/>
      <c r="DA13" s="406"/>
      <c r="DB13" s="404">
        <v>6.4</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148</v>
      </c>
      <c r="M14" s="489"/>
      <c r="N14" s="489"/>
      <c r="O14" s="489"/>
      <c r="P14" s="489"/>
      <c r="Q14" s="490"/>
      <c r="R14" s="491">
        <v>88885</v>
      </c>
      <c r="S14" s="492"/>
      <c r="T14" s="492"/>
      <c r="U14" s="492"/>
      <c r="V14" s="493"/>
      <c r="W14" s="397"/>
      <c r="X14" s="398"/>
      <c r="Y14" s="398"/>
      <c r="Z14" s="398"/>
      <c r="AA14" s="398"/>
      <c r="AB14" s="387"/>
      <c r="AC14" s="494">
        <v>1.4</v>
      </c>
      <c r="AD14" s="495"/>
      <c r="AE14" s="495"/>
      <c r="AF14" s="495"/>
      <c r="AG14" s="496"/>
      <c r="AH14" s="494">
        <v>1.6</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149</v>
      </c>
      <c r="CE14" s="503"/>
      <c r="CF14" s="503"/>
      <c r="CG14" s="503"/>
      <c r="CH14" s="503"/>
      <c r="CI14" s="503"/>
      <c r="CJ14" s="503"/>
      <c r="CK14" s="503"/>
      <c r="CL14" s="503"/>
      <c r="CM14" s="503"/>
      <c r="CN14" s="503"/>
      <c r="CO14" s="503"/>
      <c r="CP14" s="503"/>
      <c r="CQ14" s="503"/>
      <c r="CR14" s="503"/>
      <c r="CS14" s="504"/>
      <c r="CT14" s="505">
        <v>55.6</v>
      </c>
      <c r="CU14" s="506"/>
      <c r="CV14" s="506"/>
      <c r="CW14" s="506"/>
      <c r="CX14" s="506"/>
      <c r="CY14" s="506"/>
      <c r="CZ14" s="506"/>
      <c r="DA14" s="507"/>
      <c r="DB14" s="505">
        <v>43.8</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150</v>
      </c>
      <c r="N15" s="499"/>
      <c r="O15" s="499"/>
      <c r="P15" s="499"/>
      <c r="Q15" s="500"/>
      <c r="R15" s="491">
        <v>86421</v>
      </c>
      <c r="S15" s="492"/>
      <c r="T15" s="492"/>
      <c r="U15" s="492"/>
      <c r="V15" s="493"/>
      <c r="W15" s="423" t="s">
        <v>151</v>
      </c>
      <c r="X15" s="424"/>
      <c r="Y15" s="424"/>
      <c r="Z15" s="424"/>
      <c r="AA15" s="424"/>
      <c r="AB15" s="414"/>
      <c r="AC15" s="458">
        <v>13321</v>
      </c>
      <c r="AD15" s="459"/>
      <c r="AE15" s="459"/>
      <c r="AF15" s="459"/>
      <c r="AG15" s="501"/>
      <c r="AH15" s="458">
        <v>13343</v>
      </c>
      <c r="AI15" s="459"/>
      <c r="AJ15" s="459"/>
      <c r="AK15" s="459"/>
      <c r="AL15" s="460"/>
      <c r="AM15" s="436"/>
      <c r="AN15" s="437"/>
      <c r="AO15" s="437"/>
      <c r="AP15" s="437"/>
      <c r="AQ15" s="437"/>
      <c r="AR15" s="437"/>
      <c r="AS15" s="437"/>
      <c r="AT15" s="438"/>
      <c r="AU15" s="439"/>
      <c r="AV15" s="440"/>
      <c r="AW15" s="440"/>
      <c r="AX15" s="440"/>
      <c r="AY15" s="367" t="s">
        <v>152</v>
      </c>
      <c r="AZ15" s="368"/>
      <c r="BA15" s="368"/>
      <c r="BB15" s="368"/>
      <c r="BC15" s="368"/>
      <c r="BD15" s="368"/>
      <c r="BE15" s="368"/>
      <c r="BF15" s="368"/>
      <c r="BG15" s="368"/>
      <c r="BH15" s="368"/>
      <c r="BI15" s="368"/>
      <c r="BJ15" s="368"/>
      <c r="BK15" s="368"/>
      <c r="BL15" s="368"/>
      <c r="BM15" s="369"/>
      <c r="BN15" s="370">
        <v>10913810</v>
      </c>
      <c r="BO15" s="371"/>
      <c r="BP15" s="371"/>
      <c r="BQ15" s="371"/>
      <c r="BR15" s="371"/>
      <c r="BS15" s="371"/>
      <c r="BT15" s="371"/>
      <c r="BU15" s="372"/>
      <c r="BV15" s="370">
        <v>10490106</v>
      </c>
      <c r="BW15" s="371"/>
      <c r="BX15" s="371"/>
      <c r="BY15" s="371"/>
      <c r="BZ15" s="371"/>
      <c r="CA15" s="371"/>
      <c r="CB15" s="371"/>
      <c r="CC15" s="372"/>
      <c r="CD15" s="508" t="s">
        <v>153</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154</v>
      </c>
      <c r="M16" s="511"/>
      <c r="N16" s="511"/>
      <c r="O16" s="511"/>
      <c r="P16" s="511"/>
      <c r="Q16" s="512"/>
      <c r="R16" s="513" t="s">
        <v>155</v>
      </c>
      <c r="S16" s="514"/>
      <c r="T16" s="514"/>
      <c r="U16" s="514"/>
      <c r="V16" s="515"/>
      <c r="W16" s="397"/>
      <c r="X16" s="398"/>
      <c r="Y16" s="398"/>
      <c r="Z16" s="398"/>
      <c r="AA16" s="398"/>
      <c r="AB16" s="387"/>
      <c r="AC16" s="494">
        <v>33.1</v>
      </c>
      <c r="AD16" s="495"/>
      <c r="AE16" s="495"/>
      <c r="AF16" s="495"/>
      <c r="AG16" s="496"/>
      <c r="AH16" s="494">
        <v>34</v>
      </c>
      <c r="AI16" s="495"/>
      <c r="AJ16" s="495"/>
      <c r="AK16" s="495"/>
      <c r="AL16" s="497"/>
      <c r="AM16" s="436"/>
      <c r="AN16" s="437"/>
      <c r="AO16" s="437"/>
      <c r="AP16" s="437"/>
      <c r="AQ16" s="437"/>
      <c r="AR16" s="437"/>
      <c r="AS16" s="437"/>
      <c r="AT16" s="438"/>
      <c r="AU16" s="439"/>
      <c r="AV16" s="440"/>
      <c r="AW16" s="440"/>
      <c r="AX16" s="440"/>
      <c r="AY16" s="441" t="s">
        <v>156</v>
      </c>
      <c r="AZ16" s="442"/>
      <c r="BA16" s="442"/>
      <c r="BB16" s="442"/>
      <c r="BC16" s="442"/>
      <c r="BD16" s="442"/>
      <c r="BE16" s="442"/>
      <c r="BF16" s="442"/>
      <c r="BG16" s="442"/>
      <c r="BH16" s="442"/>
      <c r="BI16" s="442"/>
      <c r="BJ16" s="442"/>
      <c r="BK16" s="442"/>
      <c r="BL16" s="442"/>
      <c r="BM16" s="443"/>
      <c r="BN16" s="407">
        <v>16081085</v>
      </c>
      <c r="BO16" s="408"/>
      <c r="BP16" s="408"/>
      <c r="BQ16" s="408"/>
      <c r="BR16" s="408"/>
      <c r="BS16" s="408"/>
      <c r="BT16" s="408"/>
      <c r="BU16" s="409"/>
      <c r="BV16" s="407">
        <v>15238635</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157</v>
      </c>
      <c r="N17" s="519"/>
      <c r="O17" s="519"/>
      <c r="P17" s="519"/>
      <c r="Q17" s="520"/>
      <c r="R17" s="513" t="s">
        <v>158</v>
      </c>
      <c r="S17" s="514"/>
      <c r="T17" s="514"/>
      <c r="U17" s="514"/>
      <c r="V17" s="515"/>
      <c r="W17" s="423" t="s">
        <v>159</v>
      </c>
      <c r="X17" s="424"/>
      <c r="Y17" s="424"/>
      <c r="Z17" s="424"/>
      <c r="AA17" s="424"/>
      <c r="AB17" s="414"/>
      <c r="AC17" s="458">
        <v>26388</v>
      </c>
      <c r="AD17" s="459"/>
      <c r="AE17" s="459"/>
      <c r="AF17" s="459"/>
      <c r="AG17" s="501"/>
      <c r="AH17" s="458">
        <v>25305</v>
      </c>
      <c r="AI17" s="459"/>
      <c r="AJ17" s="459"/>
      <c r="AK17" s="459"/>
      <c r="AL17" s="460"/>
      <c r="AM17" s="436"/>
      <c r="AN17" s="437"/>
      <c r="AO17" s="437"/>
      <c r="AP17" s="437"/>
      <c r="AQ17" s="437"/>
      <c r="AR17" s="437"/>
      <c r="AS17" s="437"/>
      <c r="AT17" s="438"/>
      <c r="AU17" s="439"/>
      <c r="AV17" s="440"/>
      <c r="AW17" s="440"/>
      <c r="AX17" s="440"/>
      <c r="AY17" s="441" t="s">
        <v>160</v>
      </c>
      <c r="AZ17" s="442"/>
      <c r="BA17" s="442"/>
      <c r="BB17" s="442"/>
      <c r="BC17" s="442"/>
      <c r="BD17" s="442"/>
      <c r="BE17" s="442"/>
      <c r="BF17" s="442"/>
      <c r="BG17" s="442"/>
      <c r="BH17" s="442"/>
      <c r="BI17" s="442"/>
      <c r="BJ17" s="442"/>
      <c r="BK17" s="442"/>
      <c r="BL17" s="442"/>
      <c r="BM17" s="443"/>
      <c r="BN17" s="407">
        <v>13774318</v>
      </c>
      <c r="BO17" s="408"/>
      <c r="BP17" s="408"/>
      <c r="BQ17" s="408"/>
      <c r="BR17" s="408"/>
      <c r="BS17" s="408"/>
      <c r="BT17" s="408"/>
      <c r="BU17" s="409"/>
      <c r="BV17" s="407">
        <v>13244356</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161</v>
      </c>
      <c r="C18" s="450"/>
      <c r="D18" s="450"/>
      <c r="E18" s="530"/>
      <c r="F18" s="530"/>
      <c r="G18" s="530"/>
      <c r="H18" s="530"/>
      <c r="I18" s="530"/>
      <c r="J18" s="530"/>
      <c r="K18" s="530"/>
      <c r="L18" s="531">
        <v>27.49</v>
      </c>
      <c r="M18" s="531"/>
      <c r="N18" s="531"/>
      <c r="O18" s="531"/>
      <c r="P18" s="531"/>
      <c r="Q18" s="531"/>
      <c r="R18" s="532"/>
      <c r="S18" s="532"/>
      <c r="T18" s="532"/>
      <c r="U18" s="532"/>
      <c r="V18" s="533"/>
      <c r="W18" s="425"/>
      <c r="X18" s="426"/>
      <c r="Y18" s="426"/>
      <c r="Z18" s="426"/>
      <c r="AA18" s="426"/>
      <c r="AB18" s="417"/>
      <c r="AC18" s="534">
        <v>65.599999999999994</v>
      </c>
      <c r="AD18" s="535"/>
      <c r="AE18" s="535"/>
      <c r="AF18" s="535"/>
      <c r="AG18" s="536"/>
      <c r="AH18" s="534">
        <v>64.400000000000006</v>
      </c>
      <c r="AI18" s="535"/>
      <c r="AJ18" s="535"/>
      <c r="AK18" s="535"/>
      <c r="AL18" s="537"/>
      <c r="AM18" s="436"/>
      <c r="AN18" s="437"/>
      <c r="AO18" s="437"/>
      <c r="AP18" s="437"/>
      <c r="AQ18" s="437"/>
      <c r="AR18" s="437"/>
      <c r="AS18" s="437"/>
      <c r="AT18" s="438"/>
      <c r="AU18" s="439"/>
      <c r="AV18" s="440"/>
      <c r="AW18" s="440"/>
      <c r="AX18" s="440"/>
      <c r="AY18" s="441" t="s">
        <v>162</v>
      </c>
      <c r="AZ18" s="442"/>
      <c r="BA18" s="442"/>
      <c r="BB18" s="442"/>
      <c r="BC18" s="442"/>
      <c r="BD18" s="442"/>
      <c r="BE18" s="442"/>
      <c r="BF18" s="442"/>
      <c r="BG18" s="442"/>
      <c r="BH18" s="442"/>
      <c r="BI18" s="442"/>
      <c r="BJ18" s="442"/>
      <c r="BK18" s="442"/>
      <c r="BL18" s="442"/>
      <c r="BM18" s="443"/>
      <c r="BN18" s="407">
        <v>17823200</v>
      </c>
      <c r="BO18" s="408"/>
      <c r="BP18" s="408"/>
      <c r="BQ18" s="408"/>
      <c r="BR18" s="408"/>
      <c r="BS18" s="408"/>
      <c r="BT18" s="408"/>
      <c r="BU18" s="409"/>
      <c r="BV18" s="407">
        <v>17574277</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163</v>
      </c>
      <c r="C19" s="450"/>
      <c r="D19" s="450"/>
      <c r="E19" s="530"/>
      <c r="F19" s="530"/>
      <c r="G19" s="530"/>
      <c r="H19" s="530"/>
      <c r="I19" s="530"/>
      <c r="J19" s="530"/>
      <c r="K19" s="530"/>
      <c r="L19" s="538">
        <v>3133</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164</v>
      </c>
      <c r="AZ19" s="442"/>
      <c r="BA19" s="442"/>
      <c r="BB19" s="442"/>
      <c r="BC19" s="442"/>
      <c r="BD19" s="442"/>
      <c r="BE19" s="442"/>
      <c r="BF19" s="442"/>
      <c r="BG19" s="442"/>
      <c r="BH19" s="442"/>
      <c r="BI19" s="442"/>
      <c r="BJ19" s="442"/>
      <c r="BK19" s="442"/>
      <c r="BL19" s="442"/>
      <c r="BM19" s="443"/>
      <c r="BN19" s="407">
        <v>24690201</v>
      </c>
      <c r="BO19" s="408"/>
      <c r="BP19" s="408"/>
      <c r="BQ19" s="408"/>
      <c r="BR19" s="408"/>
      <c r="BS19" s="408"/>
      <c r="BT19" s="408"/>
      <c r="BU19" s="409"/>
      <c r="BV19" s="407">
        <v>24022418</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165</v>
      </c>
      <c r="C20" s="450"/>
      <c r="D20" s="450"/>
      <c r="E20" s="530"/>
      <c r="F20" s="530"/>
      <c r="G20" s="530"/>
      <c r="H20" s="530"/>
      <c r="I20" s="530"/>
      <c r="J20" s="530"/>
      <c r="K20" s="530"/>
      <c r="L20" s="538">
        <v>34041</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166</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167</v>
      </c>
      <c r="C22" s="551"/>
      <c r="D22" s="552"/>
      <c r="E22" s="419" t="s">
        <v>1</v>
      </c>
      <c r="F22" s="424"/>
      <c r="G22" s="424"/>
      <c r="H22" s="424"/>
      <c r="I22" s="424"/>
      <c r="J22" s="424"/>
      <c r="K22" s="414"/>
      <c r="L22" s="419" t="s">
        <v>168</v>
      </c>
      <c r="M22" s="424"/>
      <c r="N22" s="424"/>
      <c r="O22" s="424"/>
      <c r="P22" s="414"/>
      <c r="Q22" s="582" t="s">
        <v>169</v>
      </c>
      <c r="R22" s="583"/>
      <c r="S22" s="583"/>
      <c r="T22" s="583"/>
      <c r="U22" s="583"/>
      <c r="V22" s="584"/>
      <c r="W22" s="550" t="s">
        <v>170</v>
      </c>
      <c r="X22" s="551"/>
      <c r="Y22" s="552"/>
      <c r="Z22" s="419" t="s">
        <v>1</v>
      </c>
      <c r="AA22" s="424"/>
      <c r="AB22" s="424"/>
      <c r="AC22" s="424"/>
      <c r="AD22" s="424"/>
      <c r="AE22" s="424"/>
      <c r="AF22" s="424"/>
      <c r="AG22" s="414"/>
      <c r="AH22" s="588" t="s">
        <v>171</v>
      </c>
      <c r="AI22" s="424"/>
      <c r="AJ22" s="424"/>
      <c r="AK22" s="424"/>
      <c r="AL22" s="414"/>
      <c r="AM22" s="588" t="s">
        <v>172</v>
      </c>
      <c r="AN22" s="589"/>
      <c r="AO22" s="589"/>
      <c r="AP22" s="589"/>
      <c r="AQ22" s="589"/>
      <c r="AR22" s="590"/>
      <c r="AS22" s="582" t="s">
        <v>169</v>
      </c>
      <c r="AT22" s="583"/>
      <c r="AU22" s="583"/>
      <c r="AV22" s="583"/>
      <c r="AW22" s="583"/>
      <c r="AX22" s="594"/>
      <c r="AY22" s="367" t="s">
        <v>173</v>
      </c>
      <c r="AZ22" s="368"/>
      <c r="BA22" s="368"/>
      <c r="BB22" s="368"/>
      <c r="BC22" s="368"/>
      <c r="BD22" s="368"/>
      <c r="BE22" s="368"/>
      <c r="BF22" s="368"/>
      <c r="BG22" s="368"/>
      <c r="BH22" s="368"/>
      <c r="BI22" s="368"/>
      <c r="BJ22" s="368"/>
      <c r="BK22" s="368"/>
      <c r="BL22" s="368"/>
      <c r="BM22" s="369"/>
      <c r="BN22" s="370">
        <v>27516613</v>
      </c>
      <c r="BO22" s="371"/>
      <c r="BP22" s="371"/>
      <c r="BQ22" s="371"/>
      <c r="BR22" s="371"/>
      <c r="BS22" s="371"/>
      <c r="BT22" s="371"/>
      <c r="BU22" s="372"/>
      <c r="BV22" s="370">
        <v>24136624</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174</v>
      </c>
      <c r="AZ23" s="442"/>
      <c r="BA23" s="442"/>
      <c r="BB23" s="442"/>
      <c r="BC23" s="442"/>
      <c r="BD23" s="442"/>
      <c r="BE23" s="442"/>
      <c r="BF23" s="442"/>
      <c r="BG23" s="442"/>
      <c r="BH23" s="442"/>
      <c r="BI23" s="442"/>
      <c r="BJ23" s="442"/>
      <c r="BK23" s="442"/>
      <c r="BL23" s="442"/>
      <c r="BM23" s="443"/>
      <c r="BN23" s="407">
        <v>23997466</v>
      </c>
      <c r="BO23" s="408"/>
      <c r="BP23" s="408"/>
      <c r="BQ23" s="408"/>
      <c r="BR23" s="408"/>
      <c r="BS23" s="408"/>
      <c r="BT23" s="408"/>
      <c r="BU23" s="409"/>
      <c r="BV23" s="407">
        <v>20361665</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175</v>
      </c>
      <c r="F24" s="437"/>
      <c r="G24" s="437"/>
      <c r="H24" s="437"/>
      <c r="I24" s="437"/>
      <c r="J24" s="437"/>
      <c r="K24" s="438"/>
      <c r="L24" s="458">
        <v>1</v>
      </c>
      <c r="M24" s="459"/>
      <c r="N24" s="459"/>
      <c r="O24" s="459"/>
      <c r="P24" s="501"/>
      <c r="Q24" s="458">
        <v>9320</v>
      </c>
      <c r="R24" s="459"/>
      <c r="S24" s="459"/>
      <c r="T24" s="459"/>
      <c r="U24" s="459"/>
      <c r="V24" s="501"/>
      <c r="W24" s="553"/>
      <c r="X24" s="554"/>
      <c r="Y24" s="555"/>
      <c r="Z24" s="457" t="s">
        <v>176</v>
      </c>
      <c r="AA24" s="437"/>
      <c r="AB24" s="437"/>
      <c r="AC24" s="437"/>
      <c r="AD24" s="437"/>
      <c r="AE24" s="437"/>
      <c r="AF24" s="437"/>
      <c r="AG24" s="438"/>
      <c r="AH24" s="458">
        <v>494</v>
      </c>
      <c r="AI24" s="459"/>
      <c r="AJ24" s="459"/>
      <c r="AK24" s="459"/>
      <c r="AL24" s="501"/>
      <c r="AM24" s="458">
        <v>1436058</v>
      </c>
      <c r="AN24" s="459"/>
      <c r="AO24" s="459"/>
      <c r="AP24" s="459"/>
      <c r="AQ24" s="459"/>
      <c r="AR24" s="501"/>
      <c r="AS24" s="458">
        <v>2907</v>
      </c>
      <c r="AT24" s="459"/>
      <c r="AU24" s="459"/>
      <c r="AV24" s="459"/>
      <c r="AW24" s="459"/>
      <c r="AX24" s="460"/>
      <c r="AY24" s="523" t="s">
        <v>177</v>
      </c>
      <c r="AZ24" s="524"/>
      <c r="BA24" s="524"/>
      <c r="BB24" s="524"/>
      <c r="BC24" s="524"/>
      <c r="BD24" s="524"/>
      <c r="BE24" s="524"/>
      <c r="BF24" s="524"/>
      <c r="BG24" s="524"/>
      <c r="BH24" s="524"/>
      <c r="BI24" s="524"/>
      <c r="BJ24" s="524"/>
      <c r="BK24" s="524"/>
      <c r="BL24" s="524"/>
      <c r="BM24" s="525"/>
      <c r="BN24" s="407">
        <v>14999086</v>
      </c>
      <c r="BO24" s="408"/>
      <c r="BP24" s="408"/>
      <c r="BQ24" s="408"/>
      <c r="BR24" s="408"/>
      <c r="BS24" s="408"/>
      <c r="BT24" s="408"/>
      <c r="BU24" s="409"/>
      <c r="BV24" s="407">
        <v>10561091</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178</v>
      </c>
      <c r="F25" s="437"/>
      <c r="G25" s="437"/>
      <c r="H25" s="437"/>
      <c r="I25" s="437"/>
      <c r="J25" s="437"/>
      <c r="K25" s="438"/>
      <c r="L25" s="458">
        <v>1</v>
      </c>
      <c r="M25" s="459"/>
      <c r="N25" s="459"/>
      <c r="O25" s="459"/>
      <c r="P25" s="501"/>
      <c r="Q25" s="458">
        <v>7510</v>
      </c>
      <c r="R25" s="459"/>
      <c r="S25" s="459"/>
      <c r="T25" s="459"/>
      <c r="U25" s="459"/>
      <c r="V25" s="501"/>
      <c r="W25" s="553"/>
      <c r="X25" s="554"/>
      <c r="Y25" s="555"/>
      <c r="Z25" s="457" t="s">
        <v>179</v>
      </c>
      <c r="AA25" s="437"/>
      <c r="AB25" s="437"/>
      <c r="AC25" s="437"/>
      <c r="AD25" s="437"/>
      <c r="AE25" s="437"/>
      <c r="AF25" s="437"/>
      <c r="AG25" s="438"/>
      <c r="AH25" s="458" t="s">
        <v>132</v>
      </c>
      <c r="AI25" s="459"/>
      <c r="AJ25" s="459"/>
      <c r="AK25" s="459"/>
      <c r="AL25" s="501"/>
      <c r="AM25" s="458" t="s">
        <v>180</v>
      </c>
      <c r="AN25" s="459"/>
      <c r="AO25" s="459"/>
      <c r="AP25" s="459"/>
      <c r="AQ25" s="459"/>
      <c r="AR25" s="501"/>
      <c r="AS25" s="458" t="s">
        <v>133</v>
      </c>
      <c r="AT25" s="459"/>
      <c r="AU25" s="459"/>
      <c r="AV25" s="459"/>
      <c r="AW25" s="459"/>
      <c r="AX25" s="460"/>
      <c r="AY25" s="367" t="s">
        <v>181</v>
      </c>
      <c r="AZ25" s="368"/>
      <c r="BA25" s="368"/>
      <c r="BB25" s="368"/>
      <c r="BC25" s="368"/>
      <c r="BD25" s="368"/>
      <c r="BE25" s="368"/>
      <c r="BF25" s="368"/>
      <c r="BG25" s="368"/>
      <c r="BH25" s="368"/>
      <c r="BI25" s="368"/>
      <c r="BJ25" s="368"/>
      <c r="BK25" s="368"/>
      <c r="BL25" s="368"/>
      <c r="BM25" s="369"/>
      <c r="BN25" s="370">
        <v>3450265</v>
      </c>
      <c r="BO25" s="371"/>
      <c r="BP25" s="371"/>
      <c r="BQ25" s="371"/>
      <c r="BR25" s="371"/>
      <c r="BS25" s="371"/>
      <c r="BT25" s="371"/>
      <c r="BU25" s="372"/>
      <c r="BV25" s="370">
        <v>1741308</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182</v>
      </c>
      <c r="F26" s="437"/>
      <c r="G26" s="437"/>
      <c r="H26" s="437"/>
      <c r="I26" s="437"/>
      <c r="J26" s="437"/>
      <c r="K26" s="438"/>
      <c r="L26" s="458">
        <v>1</v>
      </c>
      <c r="M26" s="459"/>
      <c r="N26" s="459"/>
      <c r="O26" s="459"/>
      <c r="P26" s="501"/>
      <c r="Q26" s="458">
        <v>6710</v>
      </c>
      <c r="R26" s="459"/>
      <c r="S26" s="459"/>
      <c r="T26" s="459"/>
      <c r="U26" s="459"/>
      <c r="V26" s="501"/>
      <c r="W26" s="553"/>
      <c r="X26" s="554"/>
      <c r="Y26" s="555"/>
      <c r="Z26" s="457" t="s">
        <v>183</v>
      </c>
      <c r="AA26" s="559"/>
      <c r="AB26" s="559"/>
      <c r="AC26" s="559"/>
      <c r="AD26" s="559"/>
      <c r="AE26" s="559"/>
      <c r="AF26" s="559"/>
      <c r="AG26" s="560"/>
      <c r="AH26" s="458">
        <v>11</v>
      </c>
      <c r="AI26" s="459"/>
      <c r="AJ26" s="459"/>
      <c r="AK26" s="459"/>
      <c r="AL26" s="501"/>
      <c r="AM26" s="458">
        <v>26598</v>
      </c>
      <c r="AN26" s="459"/>
      <c r="AO26" s="459"/>
      <c r="AP26" s="459"/>
      <c r="AQ26" s="459"/>
      <c r="AR26" s="501"/>
      <c r="AS26" s="458">
        <v>2418</v>
      </c>
      <c r="AT26" s="459"/>
      <c r="AU26" s="459"/>
      <c r="AV26" s="459"/>
      <c r="AW26" s="459"/>
      <c r="AX26" s="460"/>
      <c r="AY26" s="410" t="s">
        <v>184</v>
      </c>
      <c r="AZ26" s="411"/>
      <c r="BA26" s="411"/>
      <c r="BB26" s="411"/>
      <c r="BC26" s="411"/>
      <c r="BD26" s="411"/>
      <c r="BE26" s="411"/>
      <c r="BF26" s="411"/>
      <c r="BG26" s="411"/>
      <c r="BH26" s="411"/>
      <c r="BI26" s="411"/>
      <c r="BJ26" s="411"/>
      <c r="BK26" s="411"/>
      <c r="BL26" s="411"/>
      <c r="BM26" s="412"/>
      <c r="BN26" s="407" t="s">
        <v>180</v>
      </c>
      <c r="BO26" s="408"/>
      <c r="BP26" s="408"/>
      <c r="BQ26" s="408"/>
      <c r="BR26" s="408"/>
      <c r="BS26" s="408"/>
      <c r="BT26" s="408"/>
      <c r="BU26" s="409"/>
      <c r="BV26" s="407" t="s">
        <v>185</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186</v>
      </c>
      <c r="F27" s="437"/>
      <c r="G27" s="437"/>
      <c r="H27" s="437"/>
      <c r="I27" s="437"/>
      <c r="J27" s="437"/>
      <c r="K27" s="438"/>
      <c r="L27" s="458">
        <v>1</v>
      </c>
      <c r="M27" s="459"/>
      <c r="N27" s="459"/>
      <c r="O27" s="459"/>
      <c r="P27" s="501"/>
      <c r="Q27" s="458">
        <v>5160</v>
      </c>
      <c r="R27" s="459"/>
      <c r="S27" s="459"/>
      <c r="T27" s="459"/>
      <c r="U27" s="459"/>
      <c r="V27" s="501"/>
      <c r="W27" s="553"/>
      <c r="X27" s="554"/>
      <c r="Y27" s="555"/>
      <c r="Z27" s="457" t="s">
        <v>187</v>
      </c>
      <c r="AA27" s="437"/>
      <c r="AB27" s="437"/>
      <c r="AC27" s="437"/>
      <c r="AD27" s="437"/>
      <c r="AE27" s="437"/>
      <c r="AF27" s="437"/>
      <c r="AG27" s="438"/>
      <c r="AH27" s="458" t="s">
        <v>132</v>
      </c>
      <c r="AI27" s="459"/>
      <c r="AJ27" s="459"/>
      <c r="AK27" s="459"/>
      <c r="AL27" s="501"/>
      <c r="AM27" s="458" t="s">
        <v>180</v>
      </c>
      <c r="AN27" s="459"/>
      <c r="AO27" s="459"/>
      <c r="AP27" s="459"/>
      <c r="AQ27" s="459"/>
      <c r="AR27" s="501"/>
      <c r="AS27" s="458" t="s">
        <v>188</v>
      </c>
      <c r="AT27" s="459"/>
      <c r="AU27" s="459"/>
      <c r="AV27" s="459"/>
      <c r="AW27" s="459"/>
      <c r="AX27" s="460"/>
      <c r="AY27" s="502" t="s">
        <v>189</v>
      </c>
      <c r="AZ27" s="503"/>
      <c r="BA27" s="503"/>
      <c r="BB27" s="503"/>
      <c r="BC27" s="503"/>
      <c r="BD27" s="503"/>
      <c r="BE27" s="503"/>
      <c r="BF27" s="503"/>
      <c r="BG27" s="503"/>
      <c r="BH27" s="503"/>
      <c r="BI27" s="503"/>
      <c r="BJ27" s="503"/>
      <c r="BK27" s="503"/>
      <c r="BL27" s="503"/>
      <c r="BM27" s="504"/>
      <c r="BN27" s="526" t="s">
        <v>180</v>
      </c>
      <c r="BO27" s="527"/>
      <c r="BP27" s="527"/>
      <c r="BQ27" s="527"/>
      <c r="BR27" s="527"/>
      <c r="BS27" s="527"/>
      <c r="BT27" s="527"/>
      <c r="BU27" s="528"/>
      <c r="BV27" s="526">
        <v>2812742</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190</v>
      </c>
      <c r="F28" s="437"/>
      <c r="G28" s="437"/>
      <c r="H28" s="437"/>
      <c r="I28" s="437"/>
      <c r="J28" s="437"/>
      <c r="K28" s="438"/>
      <c r="L28" s="458">
        <v>1</v>
      </c>
      <c r="M28" s="459"/>
      <c r="N28" s="459"/>
      <c r="O28" s="459"/>
      <c r="P28" s="501"/>
      <c r="Q28" s="458">
        <v>4510</v>
      </c>
      <c r="R28" s="459"/>
      <c r="S28" s="459"/>
      <c r="T28" s="459"/>
      <c r="U28" s="459"/>
      <c r="V28" s="501"/>
      <c r="W28" s="553"/>
      <c r="X28" s="554"/>
      <c r="Y28" s="555"/>
      <c r="Z28" s="457" t="s">
        <v>191</v>
      </c>
      <c r="AA28" s="437"/>
      <c r="AB28" s="437"/>
      <c r="AC28" s="437"/>
      <c r="AD28" s="437"/>
      <c r="AE28" s="437"/>
      <c r="AF28" s="437"/>
      <c r="AG28" s="438"/>
      <c r="AH28" s="458" t="s">
        <v>188</v>
      </c>
      <c r="AI28" s="459"/>
      <c r="AJ28" s="459"/>
      <c r="AK28" s="459"/>
      <c r="AL28" s="501"/>
      <c r="AM28" s="458" t="s">
        <v>185</v>
      </c>
      <c r="AN28" s="459"/>
      <c r="AO28" s="459"/>
      <c r="AP28" s="459"/>
      <c r="AQ28" s="459"/>
      <c r="AR28" s="501"/>
      <c r="AS28" s="458" t="s">
        <v>133</v>
      </c>
      <c r="AT28" s="459"/>
      <c r="AU28" s="459"/>
      <c r="AV28" s="459"/>
      <c r="AW28" s="459"/>
      <c r="AX28" s="460"/>
      <c r="AY28" s="561" t="s">
        <v>192</v>
      </c>
      <c r="AZ28" s="562"/>
      <c r="BA28" s="562"/>
      <c r="BB28" s="563"/>
      <c r="BC28" s="367" t="s">
        <v>50</v>
      </c>
      <c r="BD28" s="368"/>
      <c r="BE28" s="368"/>
      <c r="BF28" s="368"/>
      <c r="BG28" s="368"/>
      <c r="BH28" s="368"/>
      <c r="BI28" s="368"/>
      <c r="BJ28" s="368"/>
      <c r="BK28" s="368"/>
      <c r="BL28" s="368"/>
      <c r="BM28" s="369"/>
      <c r="BN28" s="370">
        <v>3845645</v>
      </c>
      <c r="BO28" s="371"/>
      <c r="BP28" s="371"/>
      <c r="BQ28" s="371"/>
      <c r="BR28" s="371"/>
      <c r="BS28" s="371"/>
      <c r="BT28" s="371"/>
      <c r="BU28" s="372"/>
      <c r="BV28" s="370">
        <v>2230732</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193</v>
      </c>
      <c r="F29" s="437"/>
      <c r="G29" s="437"/>
      <c r="H29" s="437"/>
      <c r="I29" s="437"/>
      <c r="J29" s="437"/>
      <c r="K29" s="438"/>
      <c r="L29" s="458">
        <v>20</v>
      </c>
      <c r="M29" s="459"/>
      <c r="N29" s="459"/>
      <c r="O29" s="459"/>
      <c r="P29" s="501"/>
      <c r="Q29" s="458">
        <v>4050</v>
      </c>
      <c r="R29" s="459"/>
      <c r="S29" s="459"/>
      <c r="T29" s="459"/>
      <c r="U29" s="459"/>
      <c r="V29" s="501"/>
      <c r="W29" s="556"/>
      <c r="X29" s="557"/>
      <c r="Y29" s="558"/>
      <c r="Z29" s="457" t="s">
        <v>194</v>
      </c>
      <c r="AA29" s="437"/>
      <c r="AB29" s="437"/>
      <c r="AC29" s="437"/>
      <c r="AD29" s="437"/>
      <c r="AE29" s="437"/>
      <c r="AF29" s="437"/>
      <c r="AG29" s="438"/>
      <c r="AH29" s="458">
        <v>494</v>
      </c>
      <c r="AI29" s="459"/>
      <c r="AJ29" s="459"/>
      <c r="AK29" s="459"/>
      <c r="AL29" s="501"/>
      <c r="AM29" s="458">
        <v>1436058</v>
      </c>
      <c r="AN29" s="459"/>
      <c r="AO29" s="459"/>
      <c r="AP29" s="459"/>
      <c r="AQ29" s="459"/>
      <c r="AR29" s="501"/>
      <c r="AS29" s="458">
        <v>2907</v>
      </c>
      <c r="AT29" s="459"/>
      <c r="AU29" s="459"/>
      <c r="AV29" s="459"/>
      <c r="AW29" s="459"/>
      <c r="AX29" s="460"/>
      <c r="AY29" s="564"/>
      <c r="AZ29" s="565"/>
      <c r="BA29" s="565"/>
      <c r="BB29" s="566"/>
      <c r="BC29" s="441" t="s">
        <v>195</v>
      </c>
      <c r="BD29" s="442"/>
      <c r="BE29" s="442"/>
      <c r="BF29" s="442"/>
      <c r="BG29" s="442"/>
      <c r="BH29" s="442"/>
      <c r="BI29" s="442"/>
      <c r="BJ29" s="442"/>
      <c r="BK29" s="442"/>
      <c r="BL29" s="442"/>
      <c r="BM29" s="443"/>
      <c r="BN29" s="407">
        <v>421054</v>
      </c>
      <c r="BO29" s="408"/>
      <c r="BP29" s="408"/>
      <c r="BQ29" s="408"/>
      <c r="BR29" s="408"/>
      <c r="BS29" s="408"/>
      <c r="BT29" s="408"/>
      <c r="BU29" s="409"/>
      <c r="BV29" s="407">
        <v>70981</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196</v>
      </c>
      <c r="X30" s="575"/>
      <c r="Y30" s="575"/>
      <c r="Z30" s="575"/>
      <c r="AA30" s="575"/>
      <c r="AB30" s="575"/>
      <c r="AC30" s="575"/>
      <c r="AD30" s="575"/>
      <c r="AE30" s="575"/>
      <c r="AF30" s="575"/>
      <c r="AG30" s="576"/>
      <c r="AH30" s="534">
        <v>96.8</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1684852</v>
      </c>
      <c r="BO30" s="527"/>
      <c r="BP30" s="527"/>
      <c r="BQ30" s="527"/>
      <c r="BR30" s="527"/>
      <c r="BS30" s="527"/>
      <c r="BT30" s="527"/>
      <c r="BU30" s="528"/>
      <c r="BV30" s="526">
        <v>2230446</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197</v>
      </c>
      <c r="D32" s="570"/>
      <c r="E32" s="570"/>
      <c r="F32" s="570"/>
      <c r="G32" s="570"/>
      <c r="H32" s="570"/>
      <c r="I32" s="570"/>
      <c r="J32" s="570"/>
      <c r="K32" s="570"/>
      <c r="L32" s="570"/>
      <c r="M32" s="570"/>
      <c r="N32" s="570"/>
      <c r="O32" s="570"/>
      <c r="P32" s="570"/>
      <c r="Q32" s="570"/>
      <c r="R32" s="570"/>
      <c r="S32" s="570"/>
      <c r="U32" s="411" t="s">
        <v>198</v>
      </c>
      <c r="V32" s="411"/>
      <c r="W32" s="411"/>
      <c r="X32" s="411"/>
      <c r="Y32" s="411"/>
      <c r="Z32" s="411"/>
      <c r="AA32" s="411"/>
      <c r="AB32" s="411"/>
      <c r="AC32" s="411"/>
      <c r="AD32" s="411"/>
      <c r="AE32" s="411"/>
      <c r="AF32" s="411"/>
      <c r="AG32" s="411"/>
      <c r="AH32" s="411"/>
      <c r="AI32" s="411"/>
      <c r="AJ32" s="411"/>
      <c r="AK32" s="411"/>
      <c r="AM32" s="411" t="s">
        <v>199</v>
      </c>
      <c r="AN32" s="411"/>
      <c r="AO32" s="411"/>
      <c r="AP32" s="411"/>
      <c r="AQ32" s="411"/>
      <c r="AR32" s="411"/>
      <c r="AS32" s="411"/>
      <c r="AT32" s="411"/>
      <c r="AU32" s="411"/>
      <c r="AV32" s="411"/>
      <c r="AW32" s="411"/>
      <c r="AX32" s="411"/>
      <c r="AY32" s="411"/>
      <c r="AZ32" s="411"/>
      <c r="BA32" s="411"/>
      <c r="BB32" s="411"/>
      <c r="BC32" s="411"/>
      <c r="BE32" s="411" t="s">
        <v>200</v>
      </c>
      <c r="BF32" s="411"/>
      <c r="BG32" s="411"/>
      <c r="BH32" s="411"/>
      <c r="BI32" s="411"/>
      <c r="BJ32" s="411"/>
      <c r="BK32" s="411"/>
      <c r="BL32" s="411"/>
      <c r="BM32" s="411"/>
      <c r="BN32" s="411"/>
      <c r="BO32" s="411"/>
      <c r="BP32" s="411"/>
      <c r="BQ32" s="411"/>
      <c r="BR32" s="411"/>
      <c r="BS32" s="411"/>
      <c r="BT32" s="411"/>
      <c r="BU32" s="411"/>
      <c r="BW32" s="411" t="s">
        <v>201</v>
      </c>
      <c r="BX32" s="411"/>
      <c r="BY32" s="411"/>
      <c r="BZ32" s="411"/>
      <c r="CA32" s="411"/>
      <c r="CB32" s="411"/>
      <c r="CC32" s="411"/>
      <c r="CD32" s="411"/>
      <c r="CE32" s="411"/>
      <c r="CF32" s="411"/>
      <c r="CG32" s="411"/>
      <c r="CH32" s="411"/>
      <c r="CI32" s="411"/>
      <c r="CJ32" s="411"/>
      <c r="CK32" s="411"/>
      <c r="CL32" s="411"/>
      <c r="CM32" s="411"/>
      <c r="CO32" s="411" t="s">
        <v>202</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203</v>
      </c>
      <c r="D33" s="431"/>
      <c r="E33" s="396" t="s">
        <v>204</v>
      </c>
      <c r="F33" s="396"/>
      <c r="G33" s="396"/>
      <c r="H33" s="396"/>
      <c r="I33" s="396"/>
      <c r="J33" s="396"/>
      <c r="K33" s="396"/>
      <c r="L33" s="396"/>
      <c r="M33" s="396"/>
      <c r="N33" s="396"/>
      <c r="O33" s="396"/>
      <c r="P33" s="396"/>
      <c r="Q33" s="396"/>
      <c r="R33" s="396"/>
      <c r="S33" s="396"/>
      <c r="T33" s="206"/>
      <c r="U33" s="431" t="s">
        <v>203</v>
      </c>
      <c r="V33" s="431"/>
      <c r="W33" s="396" t="s">
        <v>205</v>
      </c>
      <c r="X33" s="396"/>
      <c r="Y33" s="396"/>
      <c r="Z33" s="396"/>
      <c r="AA33" s="396"/>
      <c r="AB33" s="396"/>
      <c r="AC33" s="396"/>
      <c r="AD33" s="396"/>
      <c r="AE33" s="396"/>
      <c r="AF33" s="396"/>
      <c r="AG33" s="396"/>
      <c r="AH33" s="396"/>
      <c r="AI33" s="396"/>
      <c r="AJ33" s="396"/>
      <c r="AK33" s="396"/>
      <c r="AL33" s="206"/>
      <c r="AM33" s="431" t="s">
        <v>203</v>
      </c>
      <c r="AN33" s="431"/>
      <c r="AO33" s="396" t="s">
        <v>204</v>
      </c>
      <c r="AP33" s="396"/>
      <c r="AQ33" s="396"/>
      <c r="AR33" s="396"/>
      <c r="AS33" s="396"/>
      <c r="AT33" s="396"/>
      <c r="AU33" s="396"/>
      <c r="AV33" s="396"/>
      <c r="AW33" s="396"/>
      <c r="AX33" s="396"/>
      <c r="AY33" s="396"/>
      <c r="AZ33" s="396"/>
      <c r="BA33" s="396"/>
      <c r="BB33" s="396"/>
      <c r="BC33" s="396"/>
      <c r="BD33" s="207"/>
      <c r="BE33" s="396" t="s">
        <v>206</v>
      </c>
      <c r="BF33" s="396"/>
      <c r="BG33" s="396" t="s">
        <v>207</v>
      </c>
      <c r="BH33" s="396"/>
      <c r="BI33" s="396"/>
      <c r="BJ33" s="396"/>
      <c r="BK33" s="396"/>
      <c r="BL33" s="396"/>
      <c r="BM33" s="396"/>
      <c r="BN33" s="396"/>
      <c r="BO33" s="396"/>
      <c r="BP33" s="396"/>
      <c r="BQ33" s="396"/>
      <c r="BR33" s="396"/>
      <c r="BS33" s="396"/>
      <c r="BT33" s="396"/>
      <c r="BU33" s="396"/>
      <c r="BV33" s="207"/>
      <c r="BW33" s="431" t="s">
        <v>206</v>
      </c>
      <c r="BX33" s="431"/>
      <c r="BY33" s="396" t="s">
        <v>208</v>
      </c>
      <c r="BZ33" s="396"/>
      <c r="CA33" s="396"/>
      <c r="CB33" s="396"/>
      <c r="CC33" s="396"/>
      <c r="CD33" s="396"/>
      <c r="CE33" s="396"/>
      <c r="CF33" s="396"/>
      <c r="CG33" s="396"/>
      <c r="CH33" s="396"/>
      <c r="CI33" s="396"/>
      <c r="CJ33" s="396"/>
      <c r="CK33" s="396"/>
      <c r="CL33" s="396"/>
      <c r="CM33" s="396"/>
      <c r="CN33" s="206"/>
      <c r="CO33" s="431" t="s">
        <v>209</v>
      </c>
      <c r="CP33" s="431"/>
      <c r="CQ33" s="396" t="s">
        <v>210</v>
      </c>
      <c r="CR33" s="396"/>
      <c r="CS33" s="396"/>
      <c r="CT33" s="396"/>
      <c r="CU33" s="396"/>
      <c r="CV33" s="396"/>
      <c r="CW33" s="396"/>
      <c r="CX33" s="396"/>
      <c r="CY33" s="396"/>
      <c r="CZ33" s="396"/>
      <c r="DA33" s="396"/>
      <c r="DB33" s="396"/>
      <c r="DC33" s="396"/>
      <c r="DD33" s="396"/>
      <c r="DE33" s="396"/>
      <c r="DF33" s="206"/>
      <c r="DG33" s="596" t="s">
        <v>211</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11</v>
      </c>
      <c r="BX34" s="597"/>
      <c r="BY34" s="598" t="str">
        <f>IF('各会計、関係団体の財政状況及び健全化判断比率'!B68="","",'各会計、関係団体の財政状況及び健全化判断比率'!B68)</f>
        <v>五条広域事務組合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市営住宅管理事業特別会計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介護保険特別会計（保険事業勘定）</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IF('各会計、関係団体の財政状況及び健全化判断比率'!B33="","",'各会計、関係団体の財政状況及び健全化判断比率'!B33)</f>
        <v>簡易水道事業会計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12</v>
      </c>
      <c r="BX35" s="597"/>
      <c r="BY35" s="598" t="str">
        <f>IF('各会計、関係団体の財政状況及び健全化判断比率'!B69="","",'各会計、関係団体の財政状況及び健全化判断比率'!B69)</f>
        <v>海部東部消防組合（一般会計）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介護保険特別会計（サービス事業勘定）</v>
      </c>
      <c r="X36" s="598"/>
      <c r="Y36" s="598"/>
      <c r="Z36" s="598"/>
      <c r="AA36" s="598"/>
      <c r="AB36" s="598"/>
      <c r="AC36" s="598"/>
      <c r="AD36" s="598"/>
      <c r="AE36" s="598"/>
      <c r="AF36" s="598"/>
      <c r="AG36" s="598"/>
      <c r="AH36" s="598"/>
      <c r="AI36" s="598"/>
      <c r="AJ36" s="598"/>
      <c r="AK36" s="598"/>
      <c r="AL36" s="181"/>
      <c r="AM36" s="597">
        <f t="shared" si="0"/>
        <v>9</v>
      </c>
      <c r="AN36" s="597"/>
      <c r="AO36" s="598" t="str">
        <f>IF('各会計、関係団体の財政状況及び健全化判断比率'!B34="","",'各会計、関係団体の財政状況及び健全化判断比率'!B34)</f>
        <v>病院事業会計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13</v>
      </c>
      <c r="BX36" s="597"/>
      <c r="BY36" s="598" t="str">
        <f>IF('各会計、関係団体の財政状況及び健全化判断比率'!B70="","",'各会計、関係団体の財政状況及び健全化判断比率'!B70)</f>
        <v>海部東部消防組合（介護保険特別会計）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6</v>
      </c>
      <c r="V37" s="597"/>
      <c r="W37" s="598" t="str">
        <f>IF('各会計、関係団体の財政状況及び健全化判断比率'!B31="","",'各会計、関係団体の財政状況及び健全化判断比率'!B31)</f>
        <v>後期高齢者医療特別会計</v>
      </c>
      <c r="X37" s="598"/>
      <c r="Y37" s="598"/>
      <c r="Z37" s="598"/>
      <c r="AA37" s="598"/>
      <c r="AB37" s="598"/>
      <c r="AC37" s="598"/>
      <c r="AD37" s="598"/>
      <c r="AE37" s="598"/>
      <c r="AF37" s="598"/>
      <c r="AG37" s="598"/>
      <c r="AH37" s="598"/>
      <c r="AI37" s="598"/>
      <c r="AJ37" s="598"/>
      <c r="AK37" s="598"/>
      <c r="AL37" s="181"/>
      <c r="AM37" s="597">
        <f t="shared" si="0"/>
        <v>10</v>
      </c>
      <c r="AN37" s="597"/>
      <c r="AO37" s="598" t="str">
        <f>IF('各会計、関係団体の財政状況及び健全化判断比率'!B35="","",'各会計、関係団体の財政状況及び健全化判断比率'!B35)</f>
        <v>下水道事業会計</v>
      </c>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14</v>
      </c>
      <c r="BX37" s="597"/>
      <c r="BY37" s="598" t="str">
        <f>IF('各会計、関係団体の財政状況及び健全化判断比率'!B71="","",'各会計、関係団体の財政状況及び健全化判断比率'!B71)</f>
        <v>海部東部消防組合（障害者総合支援特別会計）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15</v>
      </c>
      <c r="BX38" s="597"/>
      <c r="BY38" s="598" t="str">
        <f>IF('各会計、関係団体の財政状況及び健全化判断比率'!B72="","",'各会計、関係団体の財政状況及び健全化判断比率'!B72)</f>
        <v>海部地区急病診療所組合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16</v>
      </c>
      <c r="BX39" s="597"/>
      <c r="BY39" s="598" t="str">
        <f>IF('各会計、関係団体の財政状況及び健全化判断比率'!B73="","",'各会計、関係団体の財政状況及び健全化判断比率'!B73)</f>
        <v>海部地区水防事務組合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17</v>
      </c>
      <c r="BX40" s="597"/>
      <c r="BY40" s="598" t="str">
        <f>IF('各会計、関係団体の財政状況及び健全化判断比率'!B74="","",'各会計、関係団体の財政状況及び健全化判断比率'!B74)</f>
        <v>海部地区環境事務組合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18</v>
      </c>
      <c r="BX41" s="597"/>
      <c r="BY41" s="598" t="str">
        <f>IF('各会計、関係団体の財政状況及び健全化判断比率'!B75="","",'各会計、関係団体の財政状況及び健全化判断比率'!B75)</f>
        <v>愛知県後期高齢者医療広域連合（一般会計）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19</v>
      </c>
      <c r="BX42" s="597"/>
      <c r="BY42" s="598" t="str">
        <f>IF('各会計、関係団体の財政状況及び健全化判断比率'!B76="","",'各会計、関係団体の財政状況及び健全化判断比率'!B76)</f>
        <v>愛知県後期高齢者医療広域連合（特別会計）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20</v>
      </c>
      <c r="BX43" s="597"/>
      <c r="BY43" s="598" t="str">
        <f>IF('各会計、関係団体の財政状況及び健全化判断比率'!B77="","",'各会計、関係団体の財政状況及び健全化判断比率'!B77)</f>
        <v>愛知県市町村職員退職手当組合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212</v>
      </c>
      <c r="E46" s="600" t="s">
        <v>213</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214</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215</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216</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217</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218</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219</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220</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GnrQWD+mfnFbsEf7dCcvEE/a1tVxFKVHRaA5Jkdki+Ud3eCt8wY0ca6MSyjYWO1e583+N23ntUIzQJH7+4yiWw==" saltValue="1SmgkkilE5vKIki9aKJYX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0" zoomScale="55" zoomScaleNormal="55" zoomScaleSheetLayoutView="100" workbookViewId="0">
      <selection activeCell="J38" sqref="J38"/>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51" t="s">
        <v>565</v>
      </c>
      <c r="D34" s="1151"/>
      <c r="E34" s="1152"/>
      <c r="F34" s="32">
        <v>4.07</v>
      </c>
      <c r="G34" s="33">
        <v>3.76</v>
      </c>
      <c r="H34" s="33">
        <v>3.07</v>
      </c>
      <c r="I34" s="33">
        <v>7.62</v>
      </c>
      <c r="J34" s="34">
        <v>9.3800000000000008</v>
      </c>
      <c r="K34" s="22"/>
      <c r="L34" s="22"/>
      <c r="M34" s="22"/>
      <c r="N34" s="22"/>
      <c r="O34" s="22"/>
      <c r="P34" s="22"/>
    </row>
    <row r="35" spans="1:16" ht="39" customHeight="1" x14ac:dyDescent="0.15">
      <c r="A35" s="22"/>
      <c r="B35" s="35"/>
      <c r="C35" s="1145" t="s">
        <v>566</v>
      </c>
      <c r="D35" s="1146"/>
      <c r="E35" s="1147"/>
      <c r="F35" s="36">
        <v>3.94</v>
      </c>
      <c r="G35" s="37">
        <v>3.98</v>
      </c>
      <c r="H35" s="37">
        <v>3.57</v>
      </c>
      <c r="I35" s="37">
        <v>3.15</v>
      </c>
      <c r="J35" s="38">
        <v>3.07</v>
      </c>
      <c r="K35" s="22"/>
      <c r="L35" s="22"/>
      <c r="M35" s="22"/>
      <c r="N35" s="22"/>
      <c r="O35" s="22"/>
      <c r="P35" s="22"/>
    </row>
    <row r="36" spans="1:16" ht="39" customHeight="1" x14ac:dyDescent="0.15">
      <c r="A36" s="22"/>
      <c r="B36" s="35"/>
      <c r="C36" s="1145" t="s">
        <v>567</v>
      </c>
      <c r="D36" s="1146"/>
      <c r="E36" s="1147"/>
      <c r="F36" s="36" t="s">
        <v>516</v>
      </c>
      <c r="G36" s="37">
        <v>0.53</v>
      </c>
      <c r="H36" s="37">
        <v>1.22</v>
      </c>
      <c r="I36" s="37">
        <v>1.56</v>
      </c>
      <c r="J36" s="38">
        <v>2.0699999999999998</v>
      </c>
      <c r="K36" s="22"/>
      <c r="L36" s="22"/>
      <c r="M36" s="22"/>
      <c r="N36" s="22"/>
      <c r="O36" s="22"/>
      <c r="P36" s="22"/>
    </row>
    <row r="37" spans="1:16" ht="39" customHeight="1" x14ac:dyDescent="0.15">
      <c r="A37" s="22"/>
      <c r="B37" s="35"/>
      <c r="C37" s="1145" t="s">
        <v>568</v>
      </c>
      <c r="D37" s="1146"/>
      <c r="E37" s="1147"/>
      <c r="F37" s="36">
        <v>3.07</v>
      </c>
      <c r="G37" s="37">
        <v>1.64</v>
      </c>
      <c r="H37" s="37">
        <v>1.66</v>
      </c>
      <c r="I37" s="37">
        <v>1.69</v>
      </c>
      <c r="J37" s="38">
        <v>1.73</v>
      </c>
      <c r="K37" s="22"/>
      <c r="L37" s="22"/>
      <c r="M37" s="22"/>
      <c r="N37" s="22"/>
      <c r="O37" s="22"/>
      <c r="P37" s="22"/>
    </row>
    <row r="38" spans="1:16" ht="39" customHeight="1" x14ac:dyDescent="0.15">
      <c r="A38" s="22"/>
      <c r="B38" s="35"/>
      <c r="C38" s="1145" t="s">
        <v>569</v>
      </c>
      <c r="D38" s="1146"/>
      <c r="E38" s="1147"/>
      <c r="F38" s="36">
        <v>1.21</v>
      </c>
      <c r="G38" s="37">
        <v>0.68</v>
      </c>
      <c r="H38" s="37">
        <v>1.04</v>
      </c>
      <c r="I38" s="37">
        <v>1.25</v>
      </c>
      <c r="J38" s="38">
        <v>0.63</v>
      </c>
      <c r="K38" s="22"/>
      <c r="L38" s="22"/>
      <c r="M38" s="22"/>
      <c r="N38" s="22"/>
      <c r="O38" s="22"/>
      <c r="P38" s="22"/>
    </row>
    <row r="39" spans="1:16" ht="39" customHeight="1" x14ac:dyDescent="0.15">
      <c r="A39" s="22"/>
      <c r="B39" s="35"/>
      <c r="C39" s="1145" t="s">
        <v>570</v>
      </c>
      <c r="D39" s="1146"/>
      <c r="E39" s="1147"/>
      <c r="F39" s="36">
        <v>0.33</v>
      </c>
      <c r="G39" s="37">
        <v>0.6</v>
      </c>
      <c r="H39" s="37">
        <v>0.4</v>
      </c>
      <c r="I39" s="37">
        <v>0.42</v>
      </c>
      <c r="J39" s="38">
        <v>0.28999999999999998</v>
      </c>
      <c r="K39" s="22"/>
      <c r="L39" s="22"/>
      <c r="M39" s="22"/>
      <c r="N39" s="22"/>
      <c r="O39" s="22"/>
      <c r="P39" s="22"/>
    </row>
    <row r="40" spans="1:16" ht="39" customHeight="1" x14ac:dyDescent="0.15">
      <c r="A40" s="22"/>
      <c r="B40" s="35"/>
      <c r="C40" s="1145" t="s">
        <v>571</v>
      </c>
      <c r="D40" s="1146"/>
      <c r="E40" s="1147"/>
      <c r="F40" s="36" t="s">
        <v>516</v>
      </c>
      <c r="G40" s="37">
        <v>0.06</v>
      </c>
      <c r="H40" s="37">
        <v>7.0000000000000007E-2</v>
      </c>
      <c r="I40" s="37">
        <v>0.12</v>
      </c>
      <c r="J40" s="38">
        <v>0.14000000000000001</v>
      </c>
      <c r="K40" s="22"/>
      <c r="L40" s="22"/>
      <c r="M40" s="22"/>
      <c r="N40" s="22"/>
      <c r="O40" s="22"/>
      <c r="P40" s="22"/>
    </row>
    <row r="41" spans="1:16" ht="39" customHeight="1" x14ac:dyDescent="0.15">
      <c r="A41" s="22"/>
      <c r="B41" s="35"/>
      <c r="C41" s="1145" t="s">
        <v>572</v>
      </c>
      <c r="D41" s="1146"/>
      <c r="E41" s="1147"/>
      <c r="F41" s="36">
        <v>0.06</v>
      </c>
      <c r="G41" s="37">
        <v>0.05</v>
      </c>
      <c r="H41" s="37">
        <v>0.03</v>
      </c>
      <c r="I41" s="37">
        <v>0.04</v>
      </c>
      <c r="J41" s="38">
        <v>0.11</v>
      </c>
      <c r="K41" s="22"/>
      <c r="L41" s="22"/>
      <c r="M41" s="22"/>
      <c r="N41" s="22"/>
      <c r="O41" s="22"/>
      <c r="P41" s="22"/>
    </row>
    <row r="42" spans="1:16" ht="39" customHeight="1" x14ac:dyDescent="0.15">
      <c r="A42" s="22"/>
      <c r="B42" s="39"/>
      <c r="C42" s="1145" t="s">
        <v>573</v>
      </c>
      <c r="D42" s="1146"/>
      <c r="E42" s="1147"/>
      <c r="F42" s="36" t="s">
        <v>516</v>
      </c>
      <c r="G42" s="37" t="s">
        <v>516</v>
      </c>
      <c r="H42" s="37" t="s">
        <v>516</v>
      </c>
      <c r="I42" s="37" t="s">
        <v>516</v>
      </c>
      <c r="J42" s="38" t="s">
        <v>516</v>
      </c>
      <c r="K42" s="22"/>
      <c r="L42" s="22"/>
      <c r="M42" s="22"/>
      <c r="N42" s="22"/>
      <c r="O42" s="22"/>
      <c r="P42" s="22"/>
    </row>
    <row r="43" spans="1:16" ht="39" customHeight="1" thickBot="1" x14ac:dyDescent="0.2">
      <c r="A43" s="22"/>
      <c r="B43" s="40"/>
      <c r="C43" s="1148" t="s">
        <v>574</v>
      </c>
      <c r="D43" s="1149"/>
      <c r="E43" s="1150"/>
      <c r="F43" s="41">
        <v>0.54</v>
      </c>
      <c r="G43" s="42">
        <v>0.08</v>
      </c>
      <c r="H43" s="42">
        <v>0.08</v>
      </c>
      <c r="I43" s="42">
        <v>0.06</v>
      </c>
      <c r="J43" s="43">
        <v>0.06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KaJHwkdEa6Qs4aV8lKcn+yz3sf9zEBQ3iaGnSKBGJsibtMYZZL2YoEfN6mjN+9tZvYRY15T/s89DNKYimVOhmA==" saltValue="28tctlou45wAqFxIYM5e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D27" zoomScale="70" zoomScaleNormal="70" zoomScaleSheetLayoutView="55" workbookViewId="0">
      <selection activeCell="Q57" sqref="Q5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2114</v>
      </c>
      <c r="L45" s="60">
        <v>2022</v>
      </c>
      <c r="M45" s="60">
        <v>2061</v>
      </c>
      <c r="N45" s="60">
        <v>2141</v>
      </c>
      <c r="O45" s="61">
        <v>2121</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516</v>
      </c>
      <c r="L46" s="64" t="s">
        <v>516</v>
      </c>
      <c r="M46" s="64" t="s">
        <v>516</v>
      </c>
      <c r="N46" s="64" t="s">
        <v>516</v>
      </c>
      <c r="O46" s="65" t="s">
        <v>516</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516</v>
      </c>
      <c r="L47" s="64" t="s">
        <v>516</v>
      </c>
      <c r="M47" s="64" t="s">
        <v>516</v>
      </c>
      <c r="N47" s="64" t="s">
        <v>516</v>
      </c>
      <c r="O47" s="65" t="s">
        <v>516</v>
      </c>
      <c r="P47" s="48"/>
      <c r="Q47" s="48"/>
      <c r="R47" s="48"/>
      <c r="S47" s="48"/>
      <c r="T47" s="48"/>
      <c r="U47" s="48"/>
    </row>
    <row r="48" spans="1:21" ht="30.75" customHeight="1" x14ac:dyDescent="0.15">
      <c r="A48" s="48"/>
      <c r="B48" s="1155"/>
      <c r="C48" s="1156"/>
      <c r="D48" s="62"/>
      <c r="E48" s="1161" t="s">
        <v>15</v>
      </c>
      <c r="F48" s="1161"/>
      <c r="G48" s="1161"/>
      <c r="H48" s="1161"/>
      <c r="I48" s="1161"/>
      <c r="J48" s="1162"/>
      <c r="K48" s="63">
        <v>644</v>
      </c>
      <c r="L48" s="64">
        <v>669</v>
      </c>
      <c r="M48" s="64">
        <v>776</v>
      </c>
      <c r="N48" s="64">
        <v>890</v>
      </c>
      <c r="O48" s="65">
        <v>857</v>
      </c>
      <c r="P48" s="48"/>
      <c r="Q48" s="48"/>
      <c r="R48" s="48"/>
      <c r="S48" s="48"/>
      <c r="T48" s="48"/>
      <c r="U48" s="48"/>
    </row>
    <row r="49" spans="1:21" ht="30.75" customHeight="1" x14ac:dyDescent="0.15">
      <c r="A49" s="48"/>
      <c r="B49" s="1155"/>
      <c r="C49" s="1156"/>
      <c r="D49" s="62"/>
      <c r="E49" s="1161" t="s">
        <v>16</v>
      </c>
      <c r="F49" s="1161"/>
      <c r="G49" s="1161"/>
      <c r="H49" s="1161"/>
      <c r="I49" s="1161"/>
      <c r="J49" s="1162"/>
      <c r="K49" s="63">
        <v>141</v>
      </c>
      <c r="L49" s="64">
        <v>101</v>
      </c>
      <c r="M49" s="64">
        <v>67</v>
      </c>
      <c r="N49" s="64">
        <v>61</v>
      </c>
      <c r="O49" s="65">
        <v>75</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516</v>
      </c>
      <c r="L50" s="64" t="s">
        <v>516</v>
      </c>
      <c r="M50" s="64" t="s">
        <v>516</v>
      </c>
      <c r="N50" s="64" t="s">
        <v>516</v>
      </c>
      <c r="O50" s="65" t="s">
        <v>516</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516</v>
      </c>
      <c r="L51" s="64" t="s">
        <v>516</v>
      </c>
      <c r="M51" s="64" t="s">
        <v>516</v>
      </c>
      <c r="N51" s="64" t="s">
        <v>516</v>
      </c>
      <c r="O51" s="65" t="s">
        <v>516</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1858</v>
      </c>
      <c r="L52" s="64">
        <v>1829</v>
      </c>
      <c r="M52" s="64">
        <v>1850</v>
      </c>
      <c r="N52" s="64">
        <v>1860</v>
      </c>
      <c r="O52" s="65">
        <v>1939</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1041</v>
      </c>
      <c r="L53" s="69">
        <v>963</v>
      </c>
      <c r="M53" s="69">
        <v>1054</v>
      </c>
      <c r="N53" s="69">
        <v>1232</v>
      </c>
      <c r="O53" s="70">
        <v>1114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575</v>
      </c>
      <c r="P56" s="48"/>
      <c r="Q56" s="48"/>
      <c r="R56" s="48"/>
      <c r="S56" s="48"/>
      <c r="T56" s="48"/>
      <c r="U56" s="48"/>
    </row>
    <row r="57" spans="1:21" ht="31.5" customHeight="1" thickBot="1" x14ac:dyDescent="0.2">
      <c r="A57" s="48"/>
      <c r="B57" s="76"/>
      <c r="C57" s="77"/>
      <c r="D57" s="77"/>
      <c r="E57" s="78"/>
      <c r="F57" s="78"/>
      <c r="G57" s="78"/>
      <c r="H57" s="78"/>
      <c r="I57" s="78"/>
      <c r="J57" s="79" t="s">
        <v>2</v>
      </c>
      <c r="K57" s="80" t="s">
        <v>576</v>
      </c>
      <c r="L57" s="81" t="s">
        <v>577</v>
      </c>
      <c r="M57" s="81" t="s">
        <v>578</v>
      </c>
      <c r="N57" s="81" t="s">
        <v>579</v>
      </c>
      <c r="O57" s="82" t="s">
        <v>580</v>
      </c>
      <c r="P57" s="48"/>
      <c r="Q57" s="48"/>
      <c r="R57" s="48"/>
      <c r="S57" s="48"/>
      <c r="T57" s="48"/>
      <c r="U57" s="48"/>
    </row>
    <row r="58" spans="1:21" ht="31.5" customHeight="1" x14ac:dyDescent="0.15">
      <c r="B58" s="1169" t="s">
        <v>26</v>
      </c>
      <c r="C58" s="1170"/>
      <c r="D58" s="1175" t="s">
        <v>27</v>
      </c>
      <c r="E58" s="1176"/>
      <c r="F58" s="1176"/>
      <c r="G58" s="1176"/>
      <c r="H58" s="1176"/>
      <c r="I58" s="1176"/>
      <c r="J58" s="1177"/>
      <c r="K58" s="83" t="s">
        <v>592</v>
      </c>
      <c r="L58" s="84" t="s">
        <v>592</v>
      </c>
      <c r="M58" s="84" t="s">
        <v>592</v>
      </c>
      <c r="N58" s="84" t="s">
        <v>592</v>
      </c>
      <c r="O58" s="85" t="s">
        <v>592</v>
      </c>
    </row>
    <row r="59" spans="1:21" ht="31.5" customHeight="1" x14ac:dyDescent="0.15">
      <c r="B59" s="1171"/>
      <c r="C59" s="1172"/>
      <c r="D59" s="1178" t="s">
        <v>28</v>
      </c>
      <c r="E59" s="1179"/>
      <c r="F59" s="1179"/>
      <c r="G59" s="1179"/>
      <c r="H59" s="1179"/>
      <c r="I59" s="1179"/>
      <c r="J59" s="1180"/>
      <c r="K59" s="86" t="s">
        <v>592</v>
      </c>
      <c r="L59" s="87" t="s">
        <v>592</v>
      </c>
      <c r="M59" s="87" t="s">
        <v>592</v>
      </c>
      <c r="N59" s="87" t="s">
        <v>592</v>
      </c>
      <c r="O59" s="88" t="s">
        <v>592</v>
      </c>
    </row>
    <row r="60" spans="1:21" ht="31.5" customHeight="1" thickBot="1" x14ac:dyDescent="0.2">
      <c r="B60" s="1173"/>
      <c r="C60" s="1174"/>
      <c r="D60" s="1181" t="s">
        <v>29</v>
      </c>
      <c r="E60" s="1182"/>
      <c r="F60" s="1182"/>
      <c r="G60" s="1182"/>
      <c r="H60" s="1182"/>
      <c r="I60" s="1182"/>
      <c r="J60" s="1183"/>
      <c r="K60" s="89" t="s">
        <v>592</v>
      </c>
      <c r="L60" s="90" t="s">
        <v>592</v>
      </c>
      <c r="M60" s="90" t="s">
        <v>592</v>
      </c>
      <c r="N60" s="90" t="s">
        <v>592</v>
      </c>
      <c r="O60" s="91" t="s">
        <v>592</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JunzJ4CsRy5AO86CNZ/X3L0O3lPjP2Kv3J28UiBiKmU2fu2uc3/Jx1i9Y1cGOELMWQMMhj+veXE4E7Oy4eZU6A==" saltValue="AYM/7Mc2jGbBTk6nomXss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22" zoomScale="55" zoomScaleNormal="5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557</v>
      </c>
      <c r="J40" s="103" t="s">
        <v>558</v>
      </c>
      <c r="K40" s="103" t="s">
        <v>559</v>
      </c>
      <c r="L40" s="103" t="s">
        <v>560</v>
      </c>
      <c r="M40" s="104" t="s">
        <v>561</v>
      </c>
    </row>
    <row r="41" spans="2:13" ht="27.75" customHeight="1" x14ac:dyDescent="0.15">
      <c r="B41" s="1184" t="s">
        <v>32</v>
      </c>
      <c r="C41" s="1185"/>
      <c r="D41" s="105"/>
      <c r="E41" s="1190" t="s">
        <v>33</v>
      </c>
      <c r="F41" s="1190"/>
      <c r="G41" s="1190"/>
      <c r="H41" s="1191"/>
      <c r="I41" s="355">
        <v>19601</v>
      </c>
      <c r="J41" s="356">
        <v>21313</v>
      </c>
      <c r="K41" s="356">
        <v>22688</v>
      </c>
      <c r="L41" s="356">
        <v>24137</v>
      </c>
      <c r="M41" s="357">
        <v>27517</v>
      </c>
    </row>
    <row r="42" spans="2:13" ht="27.75" customHeight="1" x14ac:dyDescent="0.15">
      <c r="B42" s="1186"/>
      <c r="C42" s="1187"/>
      <c r="D42" s="106"/>
      <c r="E42" s="1192" t="s">
        <v>34</v>
      </c>
      <c r="F42" s="1192"/>
      <c r="G42" s="1192"/>
      <c r="H42" s="1193"/>
      <c r="I42" s="358" t="s">
        <v>516</v>
      </c>
      <c r="J42" s="359" t="s">
        <v>516</v>
      </c>
      <c r="K42" s="359" t="s">
        <v>516</v>
      </c>
      <c r="L42" s="359" t="s">
        <v>516</v>
      </c>
      <c r="M42" s="360" t="s">
        <v>516</v>
      </c>
    </row>
    <row r="43" spans="2:13" ht="27.75" customHeight="1" x14ac:dyDescent="0.15">
      <c r="B43" s="1186"/>
      <c r="C43" s="1187"/>
      <c r="D43" s="106"/>
      <c r="E43" s="1192" t="s">
        <v>35</v>
      </c>
      <c r="F43" s="1192"/>
      <c r="G43" s="1192"/>
      <c r="H43" s="1193"/>
      <c r="I43" s="358">
        <v>14571</v>
      </c>
      <c r="J43" s="359">
        <v>13991</v>
      </c>
      <c r="K43" s="359">
        <v>14193</v>
      </c>
      <c r="L43" s="359">
        <v>14241</v>
      </c>
      <c r="M43" s="360">
        <v>14477</v>
      </c>
    </row>
    <row r="44" spans="2:13" ht="27.75" customHeight="1" x14ac:dyDescent="0.15">
      <c r="B44" s="1186"/>
      <c r="C44" s="1187"/>
      <c r="D44" s="106"/>
      <c r="E44" s="1192" t="s">
        <v>36</v>
      </c>
      <c r="F44" s="1192"/>
      <c r="G44" s="1192"/>
      <c r="H44" s="1193"/>
      <c r="I44" s="358">
        <v>396</v>
      </c>
      <c r="J44" s="359">
        <v>686</v>
      </c>
      <c r="K44" s="359">
        <v>1694</v>
      </c>
      <c r="L44" s="359">
        <v>1720</v>
      </c>
      <c r="M44" s="360">
        <v>1665</v>
      </c>
    </row>
    <row r="45" spans="2:13" ht="27.75" customHeight="1" x14ac:dyDescent="0.15">
      <c r="B45" s="1186"/>
      <c r="C45" s="1187"/>
      <c r="D45" s="106"/>
      <c r="E45" s="1192" t="s">
        <v>37</v>
      </c>
      <c r="F45" s="1192"/>
      <c r="G45" s="1192"/>
      <c r="H45" s="1193"/>
      <c r="I45" s="358">
        <v>1154</v>
      </c>
      <c r="J45" s="359">
        <v>1084</v>
      </c>
      <c r="K45" s="359">
        <v>905</v>
      </c>
      <c r="L45" s="359">
        <v>1044</v>
      </c>
      <c r="M45" s="360">
        <v>989</v>
      </c>
    </row>
    <row r="46" spans="2:13" ht="27.75" customHeight="1" x14ac:dyDescent="0.15">
      <c r="B46" s="1186"/>
      <c r="C46" s="1187"/>
      <c r="D46" s="107"/>
      <c r="E46" s="1192" t="s">
        <v>38</v>
      </c>
      <c r="F46" s="1192"/>
      <c r="G46" s="1192"/>
      <c r="H46" s="1193"/>
      <c r="I46" s="358" t="s">
        <v>516</v>
      </c>
      <c r="J46" s="359" t="s">
        <v>516</v>
      </c>
      <c r="K46" s="359" t="s">
        <v>516</v>
      </c>
      <c r="L46" s="359" t="s">
        <v>516</v>
      </c>
      <c r="M46" s="360" t="s">
        <v>516</v>
      </c>
    </row>
    <row r="47" spans="2:13" ht="27.75" customHeight="1" x14ac:dyDescent="0.15">
      <c r="B47" s="1186"/>
      <c r="C47" s="1187"/>
      <c r="D47" s="108"/>
      <c r="E47" s="1194" t="s">
        <v>39</v>
      </c>
      <c r="F47" s="1195"/>
      <c r="G47" s="1195"/>
      <c r="H47" s="1196"/>
      <c r="I47" s="358" t="s">
        <v>516</v>
      </c>
      <c r="J47" s="359" t="s">
        <v>516</v>
      </c>
      <c r="K47" s="359" t="s">
        <v>516</v>
      </c>
      <c r="L47" s="359" t="s">
        <v>516</v>
      </c>
      <c r="M47" s="360" t="s">
        <v>516</v>
      </c>
    </row>
    <row r="48" spans="2:13" ht="27.75" customHeight="1" x14ac:dyDescent="0.15">
      <c r="B48" s="1186"/>
      <c r="C48" s="1187"/>
      <c r="D48" s="106"/>
      <c r="E48" s="1192" t="s">
        <v>40</v>
      </c>
      <c r="F48" s="1192"/>
      <c r="G48" s="1192"/>
      <c r="H48" s="1193"/>
      <c r="I48" s="358" t="s">
        <v>516</v>
      </c>
      <c r="J48" s="359" t="s">
        <v>516</v>
      </c>
      <c r="K48" s="359" t="s">
        <v>516</v>
      </c>
      <c r="L48" s="359" t="s">
        <v>516</v>
      </c>
      <c r="M48" s="360" t="s">
        <v>516</v>
      </c>
    </row>
    <row r="49" spans="2:13" ht="27.75" customHeight="1" x14ac:dyDescent="0.15">
      <c r="B49" s="1188"/>
      <c r="C49" s="1189"/>
      <c r="D49" s="106"/>
      <c r="E49" s="1192" t="s">
        <v>41</v>
      </c>
      <c r="F49" s="1192"/>
      <c r="G49" s="1192"/>
      <c r="H49" s="1193"/>
      <c r="I49" s="358" t="s">
        <v>516</v>
      </c>
      <c r="J49" s="359" t="s">
        <v>516</v>
      </c>
      <c r="K49" s="359" t="s">
        <v>516</v>
      </c>
      <c r="L49" s="359" t="s">
        <v>516</v>
      </c>
      <c r="M49" s="360" t="s">
        <v>516</v>
      </c>
    </row>
    <row r="50" spans="2:13" ht="27.75" customHeight="1" x14ac:dyDescent="0.15">
      <c r="B50" s="1197" t="s">
        <v>42</v>
      </c>
      <c r="C50" s="1198"/>
      <c r="D50" s="109"/>
      <c r="E50" s="1192" t="s">
        <v>43</v>
      </c>
      <c r="F50" s="1192"/>
      <c r="G50" s="1192"/>
      <c r="H50" s="1193"/>
      <c r="I50" s="358">
        <v>8948</v>
      </c>
      <c r="J50" s="359">
        <v>7965</v>
      </c>
      <c r="K50" s="359">
        <v>7124</v>
      </c>
      <c r="L50" s="359">
        <v>7206</v>
      </c>
      <c r="M50" s="360">
        <v>7262</v>
      </c>
    </row>
    <row r="51" spans="2:13" ht="27.75" customHeight="1" x14ac:dyDescent="0.15">
      <c r="B51" s="1186"/>
      <c r="C51" s="1187"/>
      <c r="D51" s="106"/>
      <c r="E51" s="1192" t="s">
        <v>44</v>
      </c>
      <c r="F51" s="1192"/>
      <c r="G51" s="1192"/>
      <c r="H51" s="1193"/>
      <c r="I51" s="358" t="s">
        <v>516</v>
      </c>
      <c r="J51" s="359" t="s">
        <v>516</v>
      </c>
      <c r="K51" s="359" t="s">
        <v>516</v>
      </c>
      <c r="L51" s="359" t="s">
        <v>516</v>
      </c>
      <c r="M51" s="360" t="s">
        <v>516</v>
      </c>
    </row>
    <row r="52" spans="2:13" ht="27.75" customHeight="1" x14ac:dyDescent="0.15">
      <c r="B52" s="1188"/>
      <c r="C52" s="1189"/>
      <c r="D52" s="106"/>
      <c r="E52" s="1192" t="s">
        <v>45</v>
      </c>
      <c r="F52" s="1192"/>
      <c r="G52" s="1192"/>
      <c r="H52" s="1193"/>
      <c r="I52" s="358">
        <v>24741</v>
      </c>
      <c r="J52" s="359">
        <v>24724</v>
      </c>
      <c r="K52" s="359">
        <v>25685</v>
      </c>
      <c r="L52" s="359">
        <v>26182</v>
      </c>
      <c r="M52" s="360">
        <v>27664</v>
      </c>
    </row>
    <row r="53" spans="2:13" ht="27.75" customHeight="1" thickBot="1" x14ac:dyDescent="0.2">
      <c r="B53" s="1199" t="s">
        <v>46</v>
      </c>
      <c r="C53" s="1200"/>
      <c r="D53" s="110"/>
      <c r="E53" s="1201" t="s">
        <v>47</v>
      </c>
      <c r="F53" s="1201"/>
      <c r="G53" s="1201"/>
      <c r="H53" s="1202"/>
      <c r="I53" s="361">
        <v>2032</v>
      </c>
      <c r="J53" s="362">
        <v>4385</v>
      </c>
      <c r="K53" s="362">
        <v>6670</v>
      </c>
      <c r="L53" s="362">
        <v>7754</v>
      </c>
      <c r="M53" s="363">
        <v>9722</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3kXJi1GkOQfv0h72PdOKeE6me6yOTRu8tyyrpWO4xTdXwJ/Yv53778h0s7ldr6Y+Xb8eIIhEmpQ2l9O6f1H4mA==" saltValue="ACF/DpKK+qotikhxNiKgo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E1" zoomScale="55" zoomScaleNormal="55" zoomScaleSheetLayoutView="100" workbookViewId="0">
      <selection activeCell="F62" sqref="F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559</v>
      </c>
      <c r="G54" s="119" t="s">
        <v>560</v>
      </c>
      <c r="H54" s="120" t="s">
        <v>561</v>
      </c>
    </row>
    <row r="55" spans="2:8" ht="52.5" customHeight="1" x14ac:dyDescent="0.15">
      <c r="B55" s="121"/>
      <c r="C55" s="1211" t="s">
        <v>50</v>
      </c>
      <c r="D55" s="1211"/>
      <c r="E55" s="1212"/>
      <c r="F55" s="122">
        <v>2089</v>
      </c>
      <c r="G55" s="122">
        <v>2231</v>
      </c>
      <c r="H55" s="123">
        <v>3846</v>
      </c>
    </row>
    <row r="56" spans="2:8" ht="52.5" customHeight="1" x14ac:dyDescent="0.15">
      <c r="B56" s="124"/>
      <c r="C56" s="1213" t="s">
        <v>51</v>
      </c>
      <c r="D56" s="1213"/>
      <c r="E56" s="1214"/>
      <c r="F56" s="125">
        <v>71</v>
      </c>
      <c r="G56" s="125">
        <v>71</v>
      </c>
      <c r="H56" s="126">
        <v>421</v>
      </c>
    </row>
    <row r="57" spans="2:8" ht="53.25" customHeight="1" x14ac:dyDescent="0.15">
      <c r="B57" s="124"/>
      <c r="C57" s="1215" t="s">
        <v>52</v>
      </c>
      <c r="D57" s="1215"/>
      <c r="E57" s="1216"/>
      <c r="F57" s="127">
        <v>2333</v>
      </c>
      <c r="G57" s="127">
        <v>2230</v>
      </c>
      <c r="H57" s="128">
        <v>1685</v>
      </c>
    </row>
    <row r="58" spans="2:8" ht="45.75" customHeight="1" x14ac:dyDescent="0.15">
      <c r="B58" s="129"/>
      <c r="C58" s="1203" t="s">
        <v>594</v>
      </c>
      <c r="D58" s="1204"/>
      <c r="E58" s="1205"/>
      <c r="F58" s="130">
        <v>722</v>
      </c>
      <c r="G58" s="130">
        <v>722</v>
      </c>
      <c r="H58" s="131">
        <v>722</v>
      </c>
    </row>
    <row r="59" spans="2:8" ht="45.75" customHeight="1" x14ac:dyDescent="0.15">
      <c r="B59" s="129"/>
      <c r="C59" s="1203" t="s">
        <v>595</v>
      </c>
      <c r="D59" s="1204"/>
      <c r="E59" s="1205"/>
      <c r="F59" s="130">
        <v>1012</v>
      </c>
      <c r="G59" s="130">
        <v>910</v>
      </c>
      <c r="H59" s="131">
        <v>430</v>
      </c>
    </row>
    <row r="60" spans="2:8" ht="45.75" customHeight="1" x14ac:dyDescent="0.15">
      <c r="B60" s="129"/>
      <c r="C60" s="1203" t="s">
        <v>596</v>
      </c>
      <c r="D60" s="1204"/>
      <c r="E60" s="1205"/>
      <c r="F60" s="130">
        <v>332</v>
      </c>
      <c r="G60" s="130">
        <v>332</v>
      </c>
      <c r="H60" s="131">
        <v>312</v>
      </c>
    </row>
    <row r="61" spans="2:8" ht="45.75" customHeight="1" x14ac:dyDescent="0.15">
      <c r="B61" s="129"/>
      <c r="C61" s="1203" t="s">
        <v>597</v>
      </c>
      <c r="D61" s="1204"/>
      <c r="E61" s="1205"/>
      <c r="F61" s="130">
        <v>214</v>
      </c>
      <c r="G61" s="130">
        <v>215</v>
      </c>
      <c r="H61" s="131">
        <v>215</v>
      </c>
    </row>
    <row r="62" spans="2:8" ht="45.75" customHeight="1" thickBot="1" x14ac:dyDescent="0.2">
      <c r="B62" s="132"/>
      <c r="C62" s="1206" t="s">
        <v>598</v>
      </c>
      <c r="D62" s="1207"/>
      <c r="E62" s="1208"/>
      <c r="F62" s="133">
        <v>52</v>
      </c>
      <c r="G62" s="133">
        <v>52</v>
      </c>
      <c r="H62" s="134">
        <v>6</v>
      </c>
    </row>
    <row r="63" spans="2:8" ht="52.5" customHeight="1" thickBot="1" x14ac:dyDescent="0.2">
      <c r="B63" s="135"/>
      <c r="C63" s="1209" t="s">
        <v>53</v>
      </c>
      <c r="D63" s="1209"/>
      <c r="E63" s="1210"/>
      <c r="F63" s="136">
        <v>4492</v>
      </c>
      <c r="G63" s="136">
        <v>4532</v>
      </c>
      <c r="H63" s="137">
        <v>5952</v>
      </c>
    </row>
    <row r="64" spans="2:8" x14ac:dyDescent="0.15"/>
  </sheetData>
  <sheetProtection algorithmName="SHA-512" hashValue="kp0egc8FPsvVooqpJUlF8G1HTn9QZHVLpBcHSninrOHmdNl2JAUTxMZ38FH/C0psDCn7lrhmSXnXiFaIKjfGZg==" saltValue="xP1EV5NOpjAhN5ejBHkK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554</v>
      </c>
      <c r="G2" s="151"/>
      <c r="H2" s="152"/>
    </row>
    <row r="3" spans="1:8" x14ac:dyDescent="0.15">
      <c r="A3" s="148" t="s">
        <v>547</v>
      </c>
      <c r="B3" s="153"/>
      <c r="C3" s="154"/>
      <c r="D3" s="155">
        <v>45484</v>
      </c>
      <c r="E3" s="156"/>
      <c r="F3" s="157">
        <v>54684</v>
      </c>
      <c r="G3" s="158"/>
      <c r="H3" s="159"/>
    </row>
    <row r="4" spans="1:8" x14ac:dyDescent="0.15">
      <c r="A4" s="160"/>
      <c r="B4" s="161"/>
      <c r="C4" s="162"/>
      <c r="D4" s="163">
        <v>38320</v>
      </c>
      <c r="E4" s="164"/>
      <c r="F4" s="165">
        <v>32829</v>
      </c>
      <c r="G4" s="166"/>
      <c r="H4" s="167"/>
    </row>
    <row r="5" spans="1:8" x14ac:dyDescent="0.15">
      <c r="A5" s="148" t="s">
        <v>549</v>
      </c>
      <c r="B5" s="153"/>
      <c r="C5" s="154"/>
      <c r="D5" s="155">
        <v>56240</v>
      </c>
      <c r="E5" s="156"/>
      <c r="F5" s="157">
        <v>62383</v>
      </c>
      <c r="G5" s="158"/>
      <c r="H5" s="159"/>
    </row>
    <row r="6" spans="1:8" x14ac:dyDescent="0.15">
      <c r="A6" s="160"/>
      <c r="B6" s="161"/>
      <c r="C6" s="162"/>
      <c r="D6" s="163">
        <v>33582</v>
      </c>
      <c r="E6" s="164"/>
      <c r="F6" s="165">
        <v>35325</v>
      </c>
      <c r="G6" s="166"/>
      <c r="H6" s="167"/>
    </row>
    <row r="7" spans="1:8" x14ac:dyDescent="0.15">
      <c r="A7" s="148" t="s">
        <v>550</v>
      </c>
      <c r="B7" s="153"/>
      <c r="C7" s="154"/>
      <c r="D7" s="155">
        <v>42095</v>
      </c>
      <c r="E7" s="156"/>
      <c r="F7" s="157">
        <v>63812</v>
      </c>
      <c r="G7" s="158"/>
      <c r="H7" s="159"/>
    </row>
    <row r="8" spans="1:8" x14ac:dyDescent="0.15">
      <c r="A8" s="160"/>
      <c r="B8" s="161"/>
      <c r="C8" s="162"/>
      <c r="D8" s="163">
        <v>30834</v>
      </c>
      <c r="E8" s="164"/>
      <c r="F8" s="165">
        <v>33848</v>
      </c>
      <c r="G8" s="166"/>
      <c r="H8" s="167"/>
    </row>
    <row r="9" spans="1:8" x14ac:dyDescent="0.15">
      <c r="A9" s="148" t="s">
        <v>551</v>
      </c>
      <c r="B9" s="153"/>
      <c r="C9" s="154"/>
      <c r="D9" s="155">
        <v>41952</v>
      </c>
      <c r="E9" s="156"/>
      <c r="F9" s="157">
        <v>54225</v>
      </c>
      <c r="G9" s="158"/>
      <c r="H9" s="159"/>
    </row>
    <row r="10" spans="1:8" x14ac:dyDescent="0.15">
      <c r="A10" s="160"/>
      <c r="B10" s="161"/>
      <c r="C10" s="162"/>
      <c r="D10" s="163">
        <v>31812</v>
      </c>
      <c r="E10" s="164"/>
      <c r="F10" s="165">
        <v>27337</v>
      </c>
      <c r="G10" s="166"/>
      <c r="H10" s="167"/>
    </row>
    <row r="11" spans="1:8" x14ac:dyDescent="0.15">
      <c r="A11" s="148" t="s">
        <v>552</v>
      </c>
      <c r="B11" s="153"/>
      <c r="C11" s="154"/>
      <c r="D11" s="155">
        <v>80689</v>
      </c>
      <c r="E11" s="156"/>
      <c r="F11" s="157">
        <v>54016</v>
      </c>
      <c r="G11" s="158"/>
      <c r="H11" s="159"/>
    </row>
    <row r="12" spans="1:8" x14ac:dyDescent="0.15">
      <c r="A12" s="160"/>
      <c r="B12" s="161"/>
      <c r="C12" s="168"/>
      <c r="D12" s="163">
        <v>69855</v>
      </c>
      <c r="E12" s="164"/>
      <c r="F12" s="165">
        <v>28078</v>
      </c>
      <c r="G12" s="166"/>
      <c r="H12" s="167"/>
    </row>
    <row r="13" spans="1:8" x14ac:dyDescent="0.15">
      <c r="A13" s="148"/>
      <c r="B13" s="153"/>
      <c r="C13" s="169"/>
      <c r="D13" s="170">
        <v>53292</v>
      </c>
      <c r="E13" s="171"/>
      <c r="F13" s="172">
        <v>57824</v>
      </c>
      <c r="G13" s="173"/>
      <c r="H13" s="159"/>
    </row>
    <row r="14" spans="1:8" x14ac:dyDescent="0.15">
      <c r="A14" s="160"/>
      <c r="B14" s="161"/>
      <c r="C14" s="162"/>
      <c r="D14" s="163">
        <v>40881</v>
      </c>
      <c r="E14" s="164"/>
      <c r="F14" s="165">
        <v>31483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4.12</v>
      </c>
      <c r="C19" s="174">
        <f>ROUND(VALUE(SUBSTITUTE(実質収支比率等に係る経年分析!G$48,"▲","-")),2)</f>
        <v>3.79</v>
      </c>
      <c r="D19" s="174">
        <f>ROUND(VALUE(SUBSTITUTE(実質収支比率等に係る経年分析!H$48,"▲","-")),2)</f>
        <v>3.09</v>
      </c>
      <c r="E19" s="174">
        <f>ROUND(VALUE(SUBSTITUTE(実質収支比率等に係る経年分析!I$48,"▲","-")),2)</f>
        <v>7.64</v>
      </c>
      <c r="F19" s="174">
        <f>ROUND(VALUE(SUBSTITUTE(実質収支比率等に係る経年分析!J$48,"▲","-")),2)</f>
        <v>9.4</v>
      </c>
    </row>
    <row r="20" spans="1:11" x14ac:dyDescent="0.15">
      <c r="A20" s="174" t="s">
        <v>57</v>
      </c>
      <c r="B20" s="174">
        <f>ROUND(VALUE(SUBSTITUTE(実質収支比率等に係る経年分析!F$47,"▲","-")),2)</f>
        <v>18.670000000000002</v>
      </c>
      <c r="C20" s="174">
        <f>ROUND(VALUE(SUBSTITUTE(実質収支比率等に係る経年分析!G$47,"▲","-")),2)</f>
        <v>16.16</v>
      </c>
      <c r="D20" s="174">
        <f>ROUND(VALUE(SUBSTITUTE(実質収支比率等に係る経年分析!H$47,"▲","-")),2)</f>
        <v>11.34</v>
      </c>
      <c r="E20" s="174">
        <f>ROUND(VALUE(SUBSTITUTE(実質収支比率等に係る経年分析!I$47,"▲","-")),2)</f>
        <v>11.42</v>
      </c>
      <c r="F20" s="174">
        <f>ROUND(VALUE(SUBSTITUTE(実質収支比率等に係る経年分析!J$47,"▲","-")),2)</f>
        <v>19.82</v>
      </c>
    </row>
    <row r="21" spans="1:11" x14ac:dyDescent="0.15">
      <c r="A21" s="174" t="s">
        <v>58</v>
      </c>
      <c r="B21" s="174">
        <f>IF(ISNUMBER(VALUE(SUBSTITUTE(実質収支比率等に係る経年分析!F$49,"▲","-"))),ROUND(VALUE(SUBSTITUTE(実質収支比率等に係る経年分析!F$49,"▲","-")),2),NA())</f>
        <v>-1.22</v>
      </c>
      <c r="C21" s="174">
        <f>IF(ISNUMBER(VALUE(SUBSTITUTE(実質収支比率等に係る経年分析!G$49,"▲","-"))),ROUND(VALUE(SUBSTITUTE(実質収支比率等に係る経年分析!G$49,"▲","-")),2),NA())</f>
        <v>-2.84</v>
      </c>
      <c r="D21" s="174">
        <f>IF(ISNUMBER(VALUE(SUBSTITUTE(実質収支比率等に係る経年分析!H$49,"▲","-"))),ROUND(VALUE(SUBSTITUTE(実質収支比率等に係る経年分析!H$49,"▲","-")),2),NA())</f>
        <v>-4.95</v>
      </c>
      <c r="E21" s="174">
        <f>IF(ISNUMBER(VALUE(SUBSTITUTE(実質収支比率等に係る経年分析!I$49,"▲","-"))),ROUND(VALUE(SUBSTITUTE(実質収支比率等に係る経年分析!I$49,"▲","-")),2),NA())</f>
        <v>5.44</v>
      </c>
      <c r="F21" s="174">
        <f>IF(ISNUMBER(VALUE(SUBSTITUTE(実質収支比率等に係る経年分析!J$49,"▲","-"))),ROUND(VALUE(SUBSTITUTE(実質収支比率等に係る経年分析!J$49,"▲","-")),2),NA())</f>
        <v>10.029999999999999</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0.54</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0.08</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0.08</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0.06</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0.06</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0.06</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0.05</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0.03</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0.04</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0.11</v>
      </c>
    </row>
    <row r="30" spans="1:11" x14ac:dyDescent="0.15">
      <c r="A30" s="175" t="str">
        <f>IF(連結実質赤字比率に係る赤字・黒字の構成分析!C$40="",NA(),連結実質赤字比率に係る赤字・黒字の構成分析!C$40)</f>
        <v>簡易水道事業会計</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0.06</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7.0000000000000007E-2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0.14000000000000001</v>
      </c>
    </row>
    <row r="31" spans="1:11" x14ac:dyDescent="0.15">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0.33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0.42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0.28999999999999998</v>
      </c>
    </row>
    <row r="32" spans="1:11" x14ac:dyDescent="0.15">
      <c r="A32" s="175" t="str">
        <f>IF(連結実質赤字比率に係る赤字・黒字の構成分析!C$38="",NA(),連結実質赤字比率に係る赤字・黒字の構成分析!C$38)</f>
        <v>介護保険特別会計（保険事業勘定）</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1.21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0.68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1.04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1.25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0.63</v>
      </c>
    </row>
    <row r="33" spans="1:16" x14ac:dyDescent="0.15">
      <c r="A33" s="175" t="str">
        <f>IF(連結実質赤字比率に係る赤字・黒字の構成分析!C$37="",NA(),連結実質赤字比率に係る赤字・黒字の構成分析!C$37)</f>
        <v>病院事業会計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3.07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1.64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1.66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1.69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1.73</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0.53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1.22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1.56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2.0699999999999998</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3.94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3.98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3.57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3.15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3.07</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4.07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3.76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3.07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7.62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9.3800000000000008</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1858</v>
      </c>
      <c r="E42" s="176"/>
      <c r="F42" s="176"/>
      <c r="G42" s="176">
        <f>'実質公債費比率（分子）の構造'!L$52</f>
        <v>1829</v>
      </c>
      <c r="H42" s="176"/>
      <c r="I42" s="176"/>
      <c r="J42" s="176">
        <f>'実質公債費比率（分子）の構造'!M$52</f>
        <v>1850</v>
      </c>
      <c r="K42" s="176"/>
      <c r="L42" s="176"/>
      <c r="M42" s="176">
        <f>'実質公債費比率（分子）の構造'!N$52</f>
        <v>1860</v>
      </c>
      <c r="N42" s="176"/>
      <c r="O42" s="176"/>
      <c r="P42" s="176">
        <f>'実質公債費比率（分子）の構造'!O$52</f>
        <v>1939</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141</v>
      </c>
      <c r="C45" s="176"/>
      <c r="D45" s="176"/>
      <c r="E45" s="176">
        <f>'実質公債費比率（分子）の構造'!L$49</f>
        <v>101</v>
      </c>
      <c r="F45" s="176"/>
      <c r="G45" s="176"/>
      <c r="H45" s="176">
        <f>'実質公債費比率（分子）の構造'!M$49</f>
        <v>67</v>
      </c>
      <c r="I45" s="176"/>
      <c r="J45" s="176"/>
      <c r="K45" s="176">
        <f>'実質公債費比率（分子）の構造'!N$49</f>
        <v>61</v>
      </c>
      <c r="L45" s="176"/>
      <c r="M45" s="176"/>
      <c r="N45" s="176">
        <f>'実質公債費比率（分子）の構造'!O$49</f>
        <v>75</v>
      </c>
      <c r="O45" s="176"/>
      <c r="P45" s="176"/>
    </row>
    <row r="46" spans="1:16" x14ac:dyDescent="0.15">
      <c r="A46" s="176" t="s">
        <v>69</v>
      </c>
      <c r="B46" s="176">
        <f>'実質公債費比率（分子）の構造'!K$48</f>
        <v>644</v>
      </c>
      <c r="C46" s="176"/>
      <c r="D46" s="176"/>
      <c r="E46" s="176">
        <f>'実質公債費比率（分子）の構造'!L$48</f>
        <v>669</v>
      </c>
      <c r="F46" s="176"/>
      <c r="G46" s="176"/>
      <c r="H46" s="176">
        <f>'実質公債費比率（分子）の構造'!M$48</f>
        <v>776</v>
      </c>
      <c r="I46" s="176"/>
      <c r="J46" s="176"/>
      <c r="K46" s="176">
        <f>'実質公債費比率（分子）の構造'!N$48</f>
        <v>890</v>
      </c>
      <c r="L46" s="176"/>
      <c r="M46" s="176"/>
      <c r="N46" s="176">
        <f>'実質公債費比率（分子）の構造'!O$48</f>
        <v>857</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2114</v>
      </c>
      <c r="C49" s="176"/>
      <c r="D49" s="176"/>
      <c r="E49" s="176">
        <f>'実質公債費比率（分子）の構造'!L$45</f>
        <v>2022</v>
      </c>
      <c r="F49" s="176"/>
      <c r="G49" s="176"/>
      <c r="H49" s="176">
        <f>'実質公債費比率（分子）の構造'!M$45</f>
        <v>2061</v>
      </c>
      <c r="I49" s="176"/>
      <c r="J49" s="176"/>
      <c r="K49" s="176">
        <f>'実質公債費比率（分子）の構造'!N$45</f>
        <v>2141</v>
      </c>
      <c r="L49" s="176"/>
      <c r="M49" s="176"/>
      <c r="N49" s="176">
        <f>'実質公債費比率（分子）の構造'!O$45</f>
        <v>2121</v>
      </c>
      <c r="O49" s="176"/>
      <c r="P49" s="176"/>
    </row>
    <row r="50" spans="1:16" x14ac:dyDescent="0.15">
      <c r="A50" s="176" t="s">
        <v>73</v>
      </c>
      <c r="B50" s="176" t="e">
        <f>NA()</f>
        <v>#N/A</v>
      </c>
      <c r="C50" s="176">
        <f>IF(ISNUMBER('実質公債費比率（分子）の構造'!K$53),'実質公債費比率（分子）の構造'!K$53,NA())</f>
        <v>1041</v>
      </c>
      <c r="D50" s="176" t="e">
        <f>NA()</f>
        <v>#N/A</v>
      </c>
      <c r="E50" s="176" t="e">
        <f>NA()</f>
        <v>#N/A</v>
      </c>
      <c r="F50" s="176">
        <f>IF(ISNUMBER('実質公債費比率（分子）の構造'!L$53),'実質公債費比率（分子）の構造'!L$53,NA())</f>
        <v>963</v>
      </c>
      <c r="G50" s="176" t="e">
        <f>NA()</f>
        <v>#N/A</v>
      </c>
      <c r="H50" s="176" t="e">
        <f>NA()</f>
        <v>#N/A</v>
      </c>
      <c r="I50" s="176">
        <f>IF(ISNUMBER('実質公債費比率（分子）の構造'!M$53),'実質公債費比率（分子）の構造'!M$53,NA())</f>
        <v>1054</v>
      </c>
      <c r="J50" s="176" t="e">
        <f>NA()</f>
        <v>#N/A</v>
      </c>
      <c r="K50" s="176" t="e">
        <f>NA()</f>
        <v>#N/A</v>
      </c>
      <c r="L50" s="176">
        <f>IF(ISNUMBER('実質公債費比率（分子）の構造'!N$53),'実質公債費比率（分子）の構造'!N$53,NA())</f>
        <v>1232</v>
      </c>
      <c r="M50" s="176" t="e">
        <f>NA()</f>
        <v>#N/A</v>
      </c>
      <c r="N50" s="176" t="e">
        <f>NA()</f>
        <v>#N/A</v>
      </c>
      <c r="O50" s="176">
        <f>IF(ISNUMBER('実質公債費比率（分子）の構造'!O$53),'実質公債費比率（分子）の構造'!O$53,NA())</f>
        <v>1114</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24741</v>
      </c>
      <c r="E56" s="175"/>
      <c r="F56" s="175"/>
      <c r="G56" s="175">
        <f>'将来負担比率（分子）の構造'!J$52</f>
        <v>24724</v>
      </c>
      <c r="H56" s="175"/>
      <c r="I56" s="175"/>
      <c r="J56" s="175">
        <f>'将来負担比率（分子）の構造'!K$52</f>
        <v>25685</v>
      </c>
      <c r="K56" s="175"/>
      <c r="L56" s="175"/>
      <c r="M56" s="175">
        <f>'将来負担比率（分子）の構造'!L$52</f>
        <v>26182</v>
      </c>
      <c r="N56" s="175"/>
      <c r="O56" s="175"/>
      <c r="P56" s="175">
        <f>'将来負担比率（分子）の構造'!M$52</f>
        <v>27664</v>
      </c>
    </row>
    <row r="57" spans="1:16" x14ac:dyDescent="0.15">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8948</v>
      </c>
      <c r="E58" s="175"/>
      <c r="F58" s="175"/>
      <c r="G58" s="175">
        <f>'将来負担比率（分子）の構造'!J$50</f>
        <v>7965</v>
      </c>
      <c r="H58" s="175"/>
      <c r="I58" s="175"/>
      <c r="J58" s="175">
        <f>'将来負担比率（分子）の構造'!K$50</f>
        <v>7124</v>
      </c>
      <c r="K58" s="175"/>
      <c r="L58" s="175"/>
      <c r="M58" s="175">
        <f>'将来負担比率（分子）の構造'!L$50</f>
        <v>7206</v>
      </c>
      <c r="N58" s="175"/>
      <c r="O58" s="175"/>
      <c r="P58" s="175">
        <f>'将来負担比率（分子）の構造'!M$50</f>
        <v>7262</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1154</v>
      </c>
      <c r="C62" s="175"/>
      <c r="D62" s="175"/>
      <c r="E62" s="175">
        <f>'将来負担比率（分子）の構造'!J$45</f>
        <v>1084</v>
      </c>
      <c r="F62" s="175"/>
      <c r="G62" s="175"/>
      <c r="H62" s="175">
        <f>'将来負担比率（分子）の構造'!K$45</f>
        <v>905</v>
      </c>
      <c r="I62" s="175"/>
      <c r="J62" s="175"/>
      <c r="K62" s="175">
        <f>'将来負担比率（分子）の構造'!L$45</f>
        <v>1044</v>
      </c>
      <c r="L62" s="175"/>
      <c r="M62" s="175"/>
      <c r="N62" s="175">
        <f>'将来負担比率（分子）の構造'!M$45</f>
        <v>989</v>
      </c>
      <c r="O62" s="175"/>
      <c r="P62" s="175"/>
    </row>
    <row r="63" spans="1:16" x14ac:dyDescent="0.15">
      <c r="A63" s="175" t="s">
        <v>36</v>
      </c>
      <c r="B63" s="175">
        <f>'将来負担比率（分子）の構造'!I$44</f>
        <v>396</v>
      </c>
      <c r="C63" s="175"/>
      <c r="D63" s="175"/>
      <c r="E63" s="175">
        <f>'将来負担比率（分子）の構造'!J$44</f>
        <v>686</v>
      </c>
      <c r="F63" s="175"/>
      <c r="G63" s="175"/>
      <c r="H63" s="175">
        <f>'将来負担比率（分子）の構造'!K$44</f>
        <v>1694</v>
      </c>
      <c r="I63" s="175"/>
      <c r="J63" s="175"/>
      <c r="K63" s="175">
        <f>'将来負担比率（分子）の構造'!L$44</f>
        <v>1720</v>
      </c>
      <c r="L63" s="175"/>
      <c r="M63" s="175"/>
      <c r="N63" s="175">
        <f>'将来負担比率（分子）の構造'!M$44</f>
        <v>1665</v>
      </c>
      <c r="O63" s="175"/>
      <c r="P63" s="175"/>
    </row>
    <row r="64" spans="1:16" x14ac:dyDescent="0.15">
      <c r="A64" s="175" t="s">
        <v>35</v>
      </c>
      <c r="B64" s="175">
        <f>'将来負担比率（分子）の構造'!I$43</f>
        <v>14571</v>
      </c>
      <c r="C64" s="175"/>
      <c r="D64" s="175"/>
      <c r="E64" s="175">
        <f>'将来負担比率（分子）の構造'!J$43</f>
        <v>13991</v>
      </c>
      <c r="F64" s="175"/>
      <c r="G64" s="175"/>
      <c r="H64" s="175">
        <f>'将来負担比率（分子）の構造'!K$43</f>
        <v>14193</v>
      </c>
      <c r="I64" s="175"/>
      <c r="J64" s="175"/>
      <c r="K64" s="175">
        <f>'将来負担比率（分子）の構造'!L$43</f>
        <v>14241</v>
      </c>
      <c r="L64" s="175"/>
      <c r="M64" s="175"/>
      <c r="N64" s="175">
        <f>'将来負担比率（分子）の構造'!M$43</f>
        <v>14477</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19601</v>
      </c>
      <c r="C66" s="175"/>
      <c r="D66" s="175"/>
      <c r="E66" s="175">
        <f>'将来負担比率（分子）の構造'!J$41</f>
        <v>21313</v>
      </c>
      <c r="F66" s="175"/>
      <c r="G66" s="175"/>
      <c r="H66" s="175">
        <f>'将来負担比率（分子）の構造'!K$41</f>
        <v>22688</v>
      </c>
      <c r="I66" s="175"/>
      <c r="J66" s="175"/>
      <c r="K66" s="175">
        <f>'将来負担比率（分子）の構造'!L$41</f>
        <v>24137</v>
      </c>
      <c r="L66" s="175"/>
      <c r="M66" s="175"/>
      <c r="N66" s="175">
        <f>'将来負担比率（分子）の構造'!M$41</f>
        <v>27517</v>
      </c>
      <c r="O66" s="175"/>
      <c r="P66" s="175"/>
    </row>
    <row r="67" spans="1:16" x14ac:dyDescent="0.15">
      <c r="A67" s="175" t="s">
        <v>77</v>
      </c>
      <c r="B67" s="175" t="e">
        <f>NA()</f>
        <v>#N/A</v>
      </c>
      <c r="C67" s="175">
        <f>IF(ISNUMBER('将来負担比率（分子）の構造'!I$53), IF('将来負担比率（分子）の構造'!I$53 &lt; 0, 0, '将来負担比率（分子）の構造'!I$53), NA())</f>
        <v>2032</v>
      </c>
      <c r="D67" s="175" t="e">
        <f>NA()</f>
        <v>#N/A</v>
      </c>
      <c r="E67" s="175" t="e">
        <f>NA()</f>
        <v>#N/A</v>
      </c>
      <c r="F67" s="175">
        <f>IF(ISNUMBER('将来負担比率（分子）の構造'!J$53), IF('将来負担比率（分子）の構造'!J$53 &lt; 0, 0, '将来負担比率（分子）の構造'!J$53), NA())</f>
        <v>4385</v>
      </c>
      <c r="G67" s="175" t="e">
        <f>NA()</f>
        <v>#N/A</v>
      </c>
      <c r="H67" s="175" t="e">
        <f>NA()</f>
        <v>#N/A</v>
      </c>
      <c r="I67" s="175">
        <f>IF(ISNUMBER('将来負担比率（分子）の構造'!K$53), IF('将来負担比率（分子）の構造'!K$53 &lt; 0, 0, '将来負担比率（分子）の構造'!K$53), NA())</f>
        <v>6670</v>
      </c>
      <c r="J67" s="175" t="e">
        <f>NA()</f>
        <v>#N/A</v>
      </c>
      <c r="K67" s="175" t="e">
        <f>NA()</f>
        <v>#N/A</v>
      </c>
      <c r="L67" s="175">
        <f>IF(ISNUMBER('将来負担比率（分子）の構造'!L$53), IF('将来負担比率（分子）の構造'!L$53 &lt; 0, 0, '将来負担比率（分子）の構造'!L$53), NA())</f>
        <v>7754</v>
      </c>
      <c r="M67" s="175" t="e">
        <f>NA()</f>
        <v>#N/A</v>
      </c>
      <c r="N67" s="175" t="e">
        <f>NA()</f>
        <v>#N/A</v>
      </c>
      <c r="O67" s="175">
        <f>IF(ISNUMBER('将来負担比率（分子）の構造'!M$53), IF('将来負担比率（分子）の構造'!M$53 &lt; 0, 0, '将来負担比率（分子）の構造'!M$53), NA())</f>
        <v>9722</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2089</v>
      </c>
      <c r="C72" s="179">
        <f>基金残高に係る経年分析!G55</f>
        <v>2231</v>
      </c>
      <c r="D72" s="179">
        <f>基金残高に係る経年分析!H55</f>
        <v>3846</v>
      </c>
    </row>
    <row r="73" spans="1:16" x14ac:dyDescent="0.15">
      <c r="A73" s="178" t="s">
        <v>80</v>
      </c>
      <c r="B73" s="179">
        <f>基金残高に係る経年分析!F56</f>
        <v>71</v>
      </c>
      <c r="C73" s="179">
        <f>基金残高に係る経年分析!G56</f>
        <v>71</v>
      </c>
      <c r="D73" s="179">
        <f>基金残高に係る経年分析!H56</f>
        <v>421</v>
      </c>
    </row>
    <row r="74" spans="1:16" x14ac:dyDescent="0.15">
      <c r="A74" s="178" t="s">
        <v>81</v>
      </c>
      <c r="B74" s="179">
        <f>基金残高に係る経年分析!F57</f>
        <v>2333</v>
      </c>
      <c r="C74" s="179">
        <f>基金残高に係る経年分析!G57</f>
        <v>2230</v>
      </c>
      <c r="D74" s="179">
        <f>基金残高に係る経年分析!H57</f>
        <v>1685</v>
      </c>
    </row>
  </sheetData>
  <sheetProtection algorithmName="SHA-512" hashValue="XnUJ0Ycbh5ymmrl95axcMtddmzWoTdXeaD6jkX7+5+BwKRl6eB+7gq0LaH0xKM314ObPLtB1KJCX/xR+d0sCSQ==" saltValue="v4jFQPUTBzyIxqiRrEf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G1" zoomScale="85" zoomScaleNormal="8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221</v>
      </c>
      <c r="DI1" s="603"/>
      <c r="DJ1" s="603"/>
      <c r="DK1" s="603"/>
      <c r="DL1" s="603"/>
      <c r="DM1" s="603"/>
      <c r="DN1" s="604"/>
      <c r="DO1" s="214"/>
      <c r="DP1" s="602" t="s">
        <v>222</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224</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225</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227</v>
      </c>
      <c r="S4" s="606"/>
      <c r="T4" s="606"/>
      <c r="U4" s="606"/>
      <c r="V4" s="606"/>
      <c r="W4" s="606"/>
      <c r="X4" s="606"/>
      <c r="Y4" s="607"/>
      <c r="Z4" s="605" t="s">
        <v>228</v>
      </c>
      <c r="AA4" s="606"/>
      <c r="AB4" s="606"/>
      <c r="AC4" s="607"/>
      <c r="AD4" s="605" t="s">
        <v>229</v>
      </c>
      <c r="AE4" s="606"/>
      <c r="AF4" s="606"/>
      <c r="AG4" s="606"/>
      <c r="AH4" s="606"/>
      <c r="AI4" s="606"/>
      <c r="AJ4" s="606"/>
      <c r="AK4" s="607"/>
      <c r="AL4" s="605" t="s">
        <v>228</v>
      </c>
      <c r="AM4" s="606"/>
      <c r="AN4" s="606"/>
      <c r="AO4" s="607"/>
      <c r="AP4" s="608" t="s">
        <v>230</v>
      </c>
      <c r="AQ4" s="608"/>
      <c r="AR4" s="608"/>
      <c r="AS4" s="608"/>
      <c r="AT4" s="608"/>
      <c r="AU4" s="608"/>
      <c r="AV4" s="608"/>
      <c r="AW4" s="608"/>
      <c r="AX4" s="608"/>
      <c r="AY4" s="608"/>
      <c r="AZ4" s="608"/>
      <c r="BA4" s="608"/>
      <c r="BB4" s="608"/>
      <c r="BC4" s="608"/>
      <c r="BD4" s="608"/>
      <c r="BE4" s="608"/>
      <c r="BF4" s="608"/>
      <c r="BG4" s="608" t="s">
        <v>231</v>
      </c>
      <c r="BH4" s="608"/>
      <c r="BI4" s="608"/>
      <c r="BJ4" s="608"/>
      <c r="BK4" s="608"/>
      <c r="BL4" s="608"/>
      <c r="BM4" s="608"/>
      <c r="BN4" s="608"/>
      <c r="BO4" s="608" t="s">
        <v>228</v>
      </c>
      <c r="BP4" s="608"/>
      <c r="BQ4" s="608"/>
      <c r="BR4" s="608"/>
      <c r="BS4" s="608" t="s">
        <v>232</v>
      </c>
      <c r="BT4" s="608"/>
      <c r="BU4" s="608"/>
      <c r="BV4" s="608"/>
      <c r="BW4" s="608"/>
      <c r="BX4" s="608"/>
      <c r="BY4" s="608"/>
      <c r="BZ4" s="608"/>
      <c r="CA4" s="608"/>
      <c r="CB4" s="608"/>
      <c r="CD4" s="605" t="s">
        <v>233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234</v>
      </c>
      <c r="C5" s="610"/>
      <c r="D5" s="610"/>
      <c r="E5" s="610"/>
      <c r="F5" s="610"/>
      <c r="G5" s="610"/>
      <c r="H5" s="610"/>
      <c r="I5" s="610"/>
      <c r="J5" s="610"/>
      <c r="K5" s="610"/>
      <c r="L5" s="610"/>
      <c r="M5" s="610"/>
      <c r="N5" s="610"/>
      <c r="O5" s="610"/>
      <c r="P5" s="610"/>
      <c r="Q5" s="611"/>
      <c r="R5" s="612">
        <v>11344278</v>
      </c>
      <c r="S5" s="613"/>
      <c r="T5" s="613"/>
      <c r="U5" s="613"/>
      <c r="V5" s="613"/>
      <c r="W5" s="613"/>
      <c r="X5" s="613"/>
      <c r="Y5" s="614"/>
      <c r="Z5" s="615">
        <v>27.8</v>
      </c>
      <c r="AA5" s="615"/>
      <c r="AB5" s="615"/>
      <c r="AC5" s="615"/>
      <c r="AD5" s="616">
        <v>11344278</v>
      </c>
      <c r="AE5" s="616"/>
      <c r="AF5" s="616"/>
      <c r="AG5" s="616"/>
      <c r="AH5" s="616"/>
      <c r="AI5" s="616"/>
      <c r="AJ5" s="616"/>
      <c r="AK5" s="616"/>
      <c r="AL5" s="617">
        <v>58.6</v>
      </c>
      <c r="AM5" s="618"/>
      <c r="AN5" s="618"/>
      <c r="AO5" s="619"/>
      <c r="AP5" s="609" t="s">
        <v>235</v>
      </c>
      <c r="AQ5" s="610"/>
      <c r="AR5" s="610"/>
      <c r="AS5" s="610"/>
      <c r="AT5" s="610"/>
      <c r="AU5" s="610"/>
      <c r="AV5" s="610"/>
      <c r="AW5" s="610"/>
      <c r="AX5" s="610"/>
      <c r="AY5" s="610"/>
      <c r="AZ5" s="610"/>
      <c r="BA5" s="610"/>
      <c r="BB5" s="610"/>
      <c r="BC5" s="610"/>
      <c r="BD5" s="610"/>
      <c r="BE5" s="610"/>
      <c r="BF5" s="611"/>
      <c r="BG5" s="623">
        <v>11344278</v>
      </c>
      <c r="BH5" s="624"/>
      <c r="BI5" s="624"/>
      <c r="BJ5" s="624"/>
      <c r="BK5" s="624"/>
      <c r="BL5" s="624"/>
      <c r="BM5" s="624"/>
      <c r="BN5" s="625"/>
      <c r="BO5" s="626">
        <v>100</v>
      </c>
      <c r="BP5" s="626"/>
      <c r="BQ5" s="626"/>
      <c r="BR5" s="626"/>
      <c r="BS5" s="627" t="s">
        <v>185</v>
      </c>
      <c r="BT5" s="627"/>
      <c r="BU5" s="627"/>
      <c r="BV5" s="627"/>
      <c r="BW5" s="627"/>
      <c r="BX5" s="627"/>
      <c r="BY5" s="627"/>
      <c r="BZ5" s="627"/>
      <c r="CA5" s="627"/>
      <c r="CB5" s="631"/>
      <c r="CD5" s="605" t="s">
        <v>230</v>
      </c>
      <c r="CE5" s="606"/>
      <c r="CF5" s="606"/>
      <c r="CG5" s="606"/>
      <c r="CH5" s="606"/>
      <c r="CI5" s="606"/>
      <c r="CJ5" s="606"/>
      <c r="CK5" s="606"/>
      <c r="CL5" s="606"/>
      <c r="CM5" s="606"/>
      <c r="CN5" s="606"/>
      <c r="CO5" s="606"/>
      <c r="CP5" s="606"/>
      <c r="CQ5" s="607"/>
      <c r="CR5" s="605" t="s">
        <v>236</v>
      </c>
      <c r="CS5" s="606"/>
      <c r="CT5" s="606"/>
      <c r="CU5" s="606"/>
      <c r="CV5" s="606"/>
      <c r="CW5" s="606"/>
      <c r="CX5" s="606"/>
      <c r="CY5" s="607"/>
      <c r="CZ5" s="605" t="s">
        <v>228</v>
      </c>
      <c r="DA5" s="606"/>
      <c r="DB5" s="606"/>
      <c r="DC5" s="607"/>
      <c r="DD5" s="605" t="s">
        <v>237</v>
      </c>
      <c r="DE5" s="606"/>
      <c r="DF5" s="606"/>
      <c r="DG5" s="606"/>
      <c r="DH5" s="606"/>
      <c r="DI5" s="606"/>
      <c r="DJ5" s="606"/>
      <c r="DK5" s="606"/>
      <c r="DL5" s="606"/>
      <c r="DM5" s="606"/>
      <c r="DN5" s="606"/>
      <c r="DO5" s="606"/>
      <c r="DP5" s="607"/>
      <c r="DQ5" s="605" t="s">
        <v>238</v>
      </c>
      <c r="DR5" s="606"/>
      <c r="DS5" s="606"/>
      <c r="DT5" s="606"/>
      <c r="DU5" s="606"/>
      <c r="DV5" s="606"/>
      <c r="DW5" s="606"/>
      <c r="DX5" s="606"/>
      <c r="DY5" s="606"/>
      <c r="DZ5" s="606"/>
      <c r="EA5" s="606"/>
      <c r="EB5" s="606"/>
      <c r="EC5" s="607"/>
    </row>
    <row r="6" spans="2:143" ht="11.25" customHeight="1" x14ac:dyDescent="0.15">
      <c r="B6" s="620" t="s">
        <v>239</v>
      </c>
      <c r="C6" s="621"/>
      <c r="D6" s="621"/>
      <c r="E6" s="621"/>
      <c r="F6" s="621"/>
      <c r="G6" s="621"/>
      <c r="H6" s="621"/>
      <c r="I6" s="621"/>
      <c r="J6" s="621"/>
      <c r="K6" s="621"/>
      <c r="L6" s="621"/>
      <c r="M6" s="621"/>
      <c r="N6" s="621"/>
      <c r="O6" s="621"/>
      <c r="P6" s="621"/>
      <c r="Q6" s="622"/>
      <c r="R6" s="623">
        <v>232352</v>
      </c>
      <c r="S6" s="624"/>
      <c r="T6" s="624"/>
      <c r="U6" s="624"/>
      <c r="V6" s="624"/>
      <c r="W6" s="624"/>
      <c r="X6" s="624"/>
      <c r="Y6" s="625"/>
      <c r="Z6" s="626">
        <v>0.6</v>
      </c>
      <c r="AA6" s="626"/>
      <c r="AB6" s="626"/>
      <c r="AC6" s="626"/>
      <c r="AD6" s="627">
        <v>232352</v>
      </c>
      <c r="AE6" s="627"/>
      <c r="AF6" s="627"/>
      <c r="AG6" s="627"/>
      <c r="AH6" s="627"/>
      <c r="AI6" s="627"/>
      <c r="AJ6" s="627"/>
      <c r="AK6" s="627"/>
      <c r="AL6" s="628">
        <v>1.2</v>
      </c>
      <c r="AM6" s="629"/>
      <c r="AN6" s="629"/>
      <c r="AO6" s="630"/>
      <c r="AP6" s="620" t="s">
        <v>240</v>
      </c>
      <c r="AQ6" s="621"/>
      <c r="AR6" s="621"/>
      <c r="AS6" s="621"/>
      <c r="AT6" s="621"/>
      <c r="AU6" s="621"/>
      <c r="AV6" s="621"/>
      <c r="AW6" s="621"/>
      <c r="AX6" s="621"/>
      <c r="AY6" s="621"/>
      <c r="AZ6" s="621"/>
      <c r="BA6" s="621"/>
      <c r="BB6" s="621"/>
      <c r="BC6" s="621"/>
      <c r="BD6" s="621"/>
      <c r="BE6" s="621"/>
      <c r="BF6" s="622"/>
      <c r="BG6" s="623">
        <v>11344278</v>
      </c>
      <c r="BH6" s="624"/>
      <c r="BI6" s="624"/>
      <c r="BJ6" s="624"/>
      <c r="BK6" s="624"/>
      <c r="BL6" s="624"/>
      <c r="BM6" s="624"/>
      <c r="BN6" s="625"/>
      <c r="BO6" s="626">
        <v>100</v>
      </c>
      <c r="BP6" s="626"/>
      <c r="BQ6" s="626"/>
      <c r="BR6" s="626"/>
      <c r="BS6" s="627" t="s">
        <v>241</v>
      </c>
      <c r="BT6" s="627"/>
      <c r="BU6" s="627"/>
      <c r="BV6" s="627"/>
      <c r="BW6" s="627"/>
      <c r="BX6" s="627"/>
      <c r="BY6" s="627"/>
      <c r="BZ6" s="627"/>
      <c r="CA6" s="627"/>
      <c r="CB6" s="631"/>
      <c r="CD6" s="609" t="s">
        <v>242</v>
      </c>
      <c r="CE6" s="610"/>
      <c r="CF6" s="610"/>
      <c r="CG6" s="610"/>
      <c r="CH6" s="610"/>
      <c r="CI6" s="610"/>
      <c r="CJ6" s="610"/>
      <c r="CK6" s="610"/>
      <c r="CL6" s="610"/>
      <c r="CM6" s="610"/>
      <c r="CN6" s="610"/>
      <c r="CO6" s="610"/>
      <c r="CP6" s="610"/>
      <c r="CQ6" s="611"/>
      <c r="CR6" s="623">
        <v>225978</v>
      </c>
      <c r="CS6" s="624"/>
      <c r="CT6" s="624"/>
      <c r="CU6" s="624"/>
      <c r="CV6" s="624"/>
      <c r="CW6" s="624"/>
      <c r="CX6" s="624"/>
      <c r="CY6" s="625"/>
      <c r="CZ6" s="617">
        <v>0.6</v>
      </c>
      <c r="DA6" s="618"/>
      <c r="DB6" s="618"/>
      <c r="DC6" s="634"/>
      <c r="DD6" s="632" t="s">
        <v>241</v>
      </c>
      <c r="DE6" s="624"/>
      <c r="DF6" s="624"/>
      <c r="DG6" s="624"/>
      <c r="DH6" s="624"/>
      <c r="DI6" s="624"/>
      <c r="DJ6" s="624"/>
      <c r="DK6" s="624"/>
      <c r="DL6" s="624"/>
      <c r="DM6" s="624"/>
      <c r="DN6" s="624"/>
      <c r="DO6" s="624"/>
      <c r="DP6" s="625"/>
      <c r="DQ6" s="632">
        <v>225978</v>
      </c>
      <c r="DR6" s="624"/>
      <c r="DS6" s="624"/>
      <c r="DT6" s="624"/>
      <c r="DU6" s="624"/>
      <c r="DV6" s="624"/>
      <c r="DW6" s="624"/>
      <c r="DX6" s="624"/>
      <c r="DY6" s="624"/>
      <c r="DZ6" s="624"/>
      <c r="EA6" s="624"/>
      <c r="EB6" s="624"/>
      <c r="EC6" s="633"/>
    </row>
    <row r="7" spans="2:143" ht="11.25" customHeight="1" x14ac:dyDescent="0.15">
      <c r="B7" s="620" t="s">
        <v>243</v>
      </c>
      <c r="C7" s="621"/>
      <c r="D7" s="621"/>
      <c r="E7" s="621"/>
      <c r="F7" s="621"/>
      <c r="G7" s="621"/>
      <c r="H7" s="621"/>
      <c r="I7" s="621"/>
      <c r="J7" s="621"/>
      <c r="K7" s="621"/>
      <c r="L7" s="621"/>
      <c r="M7" s="621"/>
      <c r="N7" s="621"/>
      <c r="O7" s="621"/>
      <c r="P7" s="621"/>
      <c r="Q7" s="622"/>
      <c r="R7" s="623">
        <v>5383</v>
      </c>
      <c r="S7" s="624"/>
      <c r="T7" s="624"/>
      <c r="U7" s="624"/>
      <c r="V7" s="624"/>
      <c r="W7" s="624"/>
      <c r="X7" s="624"/>
      <c r="Y7" s="625"/>
      <c r="Z7" s="626">
        <v>0</v>
      </c>
      <c r="AA7" s="626"/>
      <c r="AB7" s="626"/>
      <c r="AC7" s="626"/>
      <c r="AD7" s="627">
        <v>5383</v>
      </c>
      <c r="AE7" s="627"/>
      <c r="AF7" s="627"/>
      <c r="AG7" s="627"/>
      <c r="AH7" s="627"/>
      <c r="AI7" s="627"/>
      <c r="AJ7" s="627"/>
      <c r="AK7" s="627"/>
      <c r="AL7" s="628">
        <v>0</v>
      </c>
      <c r="AM7" s="629"/>
      <c r="AN7" s="629"/>
      <c r="AO7" s="630"/>
      <c r="AP7" s="620" t="s">
        <v>244</v>
      </c>
      <c r="AQ7" s="621"/>
      <c r="AR7" s="621"/>
      <c r="AS7" s="621"/>
      <c r="AT7" s="621"/>
      <c r="AU7" s="621"/>
      <c r="AV7" s="621"/>
      <c r="AW7" s="621"/>
      <c r="AX7" s="621"/>
      <c r="AY7" s="621"/>
      <c r="AZ7" s="621"/>
      <c r="BA7" s="621"/>
      <c r="BB7" s="621"/>
      <c r="BC7" s="621"/>
      <c r="BD7" s="621"/>
      <c r="BE7" s="621"/>
      <c r="BF7" s="622"/>
      <c r="BG7" s="623">
        <v>5466972</v>
      </c>
      <c r="BH7" s="624"/>
      <c r="BI7" s="624"/>
      <c r="BJ7" s="624"/>
      <c r="BK7" s="624"/>
      <c r="BL7" s="624"/>
      <c r="BM7" s="624"/>
      <c r="BN7" s="625"/>
      <c r="BO7" s="626">
        <v>48.2</v>
      </c>
      <c r="BP7" s="626"/>
      <c r="BQ7" s="626"/>
      <c r="BR7" s="626"/>
      <c r="BS7" s="627" t="s">
        <v>241</v>
      </c>
      <c r="BT7" s="627"/>
      <c r="BU7" s="627"/>
      <c r="BV7" s="627"/>
      <c r="BW7" s="627"/>
      <c r="BX7" s="627"/>
      <c r="BY7" s="627"/>
      <c r="BZ7" s="627"/>
      <c r="CA7" s="627"/>
      <c r="CB7" s="631"/>
      <c r="CD7" s="620" t="s">
        <v>245</v>
      </c>
      <c r="CE7" s="621"/>
      <c r="CF7" s="621"/>
      <c r="CG7" s="621"/>
      <c r="CH7" s="621"/>
      <c r="CI7" s="621"/>
      <c r="CJ7" s="621"/>
      <c r="CK7" s="621"/>
      <c r="CL7" s="621"/>
      <c r="CM7" s="621"/>
      <c r="CN7" s="621"/>
      <c r="CO7" s="621"/>
      <c r="CP7" s="621"/>
      <c r="CQ7" s="622"/>
      <c r="CR7" s="623">
        <v>10651737</v>
      </c>
      <c r="CS7" s="624"/>
      <c r="CT7" s="624"/>
      <c r="CU7" s="624"/>
      <c r="CV7" s="624"/>
      <c r="CW7" s="624"/>
      <c r="CX7" s="624"/>
      <c r="CY7" s="625"/>
      <c r="CZ7" s="626">
        <v>27.3</v>
      </c>
      <c r="DA7" s="626"/>
      <c r="DB7" s="626"/>
      <c r="DC7" s="626"/>
      <c r="DD7" s="632">
        <v>4818666</v>
      </c>
      <c r="DE7" s="624"/>
      <c r="DF7" s="624"/>
      <c r="DG7" s="624"/>
      <c r="DH7" s="624"/>
      <c r="DI7" s="624"/>
      <c r="DJ7" s="624"/>
      <c r="DK7" s="624"/>
      <c r="DL7" s="624"/>
      <c r="DM7" s="624"/>
      <c r="DN7" s="624"/>
      <c r="DO7" s="624"/>
      <c r="DP7" s="625"/>
      <c r="DQ7" s="632">
        <v>3986484</v>
      </c>
      <c r="DR7" s="624"/>
      <c r="DS7" s="624"/>
      <c r="DT7" s="624"/>
      <c r="DU7" s="624"/>
      <c r="DV7" s="624"/>
      <c r="DW7" s="624"/>
      <c r="DX7" s="624"/>
      <c r="DY7" s="624"/>
      <c r="DZ7" s="624"/>
      <c r="EA7" s="624"/>
      <c r="EB7" s="624"/>
      <c r="EC7" s="633"/>
    </row>
    <row r="8" spans="2:143" ht="11.25" customHeight="1" x14ac:dyDescent="0.15">
      <c r="B8" s="620" t="s">
        <v>246</v>
      </c>
      <c r="C8" s="621"/>
      <c r="D8" s="621"/>
      <c r="E8" s="621"/>
      <c r="F8" s="621"/>
      <c r="G8" s="621"/>
      <c r="H8" s="621"/>
      <c r="I8" s="621"/>
      <c r="J8" s="621"/>
      <c r="K8" s="621"/>
      <c r="L8" s="621"/>
      <c r="M8" s="621"/>
      <c r="N8" s="621"/>
      <c r="O8" s="621"/>
      <c r="P8" s="621"/>
      <c r="Q8" s="622"/>
      <c r="R8" s="623">
        <v>94528</v>
      </c>
      <c r="S8" s="624"/>
      <c r="T8" s="624"/>
      <c r="U8" s="624"/>
      <c r="V8" s="624"/>
      <c r="W8" s="624"/>
      <c r="X8" s="624"/>
      <c r="Y8" s="625"/>
      <c r="Z8" s="626">
        <v>0.2</v>
      </c>
      <c r="AA8" s="626"/>
      <c r="AB8" s="626"/>
      <c r="AC8" s="626"/>
      <c r="AD8" s="627">
        <v>94528</v>
      </c>
      <c r="AE8" s="627"/>
      <c r="AF8" s="627"/>
      <c r="AG8" s="627"/>
      <c r="AH8" s="627"/>
      <c r="AI8" s="627"/>
      <c r="AJ8" s="627"/>
      <c r="AK8" s="627"/>
      <c r="AL8" s="628">
        <v>0.5</v>
      </c>
      <c r="AM8" s="629"/>
      <c r="AN8" s="629"/>
      <c r="AO8" s="630"/>
      <c r="AP8" s="620" t="s">
        <v>247</v>
      </c>
      <c r="AQ8" s="621"/>
      <c r="AR8" s="621"/>
      <c r="AS8" s="621"/>
      <c r="AT8" s="621"/>
      <c r="AU8" s="621"/>
      <c r="AV8" s="621"/>
      <c r="AW8" s="621"/>
      <c r="AX8" s="621"/>
      <c r="AY8" s="621"/>
      <c r="AZ8" s="621"/>
      <c r="BA8" s="621"/>
      <c r="BB8" s="621"/>
      <c r="BC8" s="621"/>
      <c r="BD8" s="621"/>
      <c r="BE8" s="621"/>
      <c r="BF8" s="622"/>
      <c r="BG8" s="623">
        <v>158051</v>
      </c>
      <c r="BH8" s="624"/>
      <c r="BI8" s="624"/>
      <c r="BJ8" s="624"/>
      <c r="BK8" s="624"/>
      <c r="BL8" s="624"/>
      <c r="BM8" s="624"/>
      <c r="BN8" s="625"/>
      <c r="BO8" s="626">
        <v>1.4</v>
      </c>
      <c r="BP8" s="626"/>
      <c r="BQ8" s="626"/>
      <c r="BR8" s="626"/>
      <c r="BS8" s="627" t="s">
        <v>241</v>
      </c>
      <c r="BT8" s="627"/>
      <c r="BU8" s="627"/>
      <c r="BV8" s="627"/>
      <c r="BW8" s="627"/>
      <c r="BX8" s="627"/>
      <c r="BY8" s="627"/>
      <c r="BZ8" s="627"/>
      <c r="CA8" s="627"/>
      <c r="CB8" s="631"/>
      <c r="CD8" s="620" t="s">
        <v>248</v>
      </c>
      <c r="CE8" s="621"/>
      <c r="CF8" s="621"/>
      <c r="CG8" s="621"/>
      <c r="CH8" s="621"/>
      <c r="CI8" s="621"/>
      <c r="CJ8" s="621"/>
      <c r="CK8" s="621"/>
      <c r="CL8" s="621"/>
      <c r="CM8" s="621"/>
      <c r="CN8" s="621"/>
      <c r="CO8" s="621"/>
      <c r="CP8" s="621"/>
      <c r="CQ8" s="622"/>
      <c r="CR8" s="623">
        <v>14664553</v>
      </c>
      <c r="CS8" s="624"/>
      <c r="CT8" s="624"/>
      <c r="CU8" s="624"/>
      <c r="CV8" s="624"/>
      <c r="CW8" s="624"/>
      <c r="CX8" s="624"/>
      <c r="CY8" s="625"/>
      <c r="CZ8" s="626">
        <v>37.6</v>
      </c>
      <c r="DA8" s="626"/>
      <c r="DB8" s="626"/>
      <c r="DC8" s="626"/>
      <c r="DD8" s="632">
        <v>198357</v>
      </c>
      <c r="DE8" s="624"/>
      <c r="DF8" s="624"/>
      <c r="DG8" s="624"/>
      <c r="DH8" s="624"/>
      <c r="DI8" s="624"/>
      <c r="DJ8" s="624"/>
      <c r="DK8" s="624"/>
      <c r="DL8" s="624"/>
      <c r="DM8" s="624"/>
      <c r="DN8" s="624"/>
      <c r="DO8" s="624"/>
      <c r="DP8" s="625"/>
      <c r="DQ8" s="632">
        <v>7838117</v>
      </c>
      <c r="DR8" s="624"/>
      <c r="DS8" s="624"/>
      <c r="DT8" s="624"/>
      <c r="DU8" s="624"/>
      <c r="DV8" s="624"/>
      <c r="DW8" s="624"/>
      <c r="DX8" s="624"/>
      <c r="DY8" s="624"/>
      <c r="DZ8" s="624"/>
      <c r="EA8" s="624"/>
      <c r="EB8" s="624"/>
      <c r="EC8" s="633"/>
    </row>
    <row r="9" spans="2:143" ht="11.25" customHeight="1" x14ac:dyDescent="0.15">
      <c r="B9" s="620" t="s">
        <v>249</v>
      </c>
      <c r="C9" s="621"/>
      <c r="D9" s="621"/>
      <c r="E9" s="621"/>
      <c r="F9" s="621"/>
      <c r="G9" s="621"/>
      <c r="H9" s="621"/>
      <c r="I9" s="621"/>
      <c r="J9" s="621"/>
      <c r="K9" s="621"/>
      <c r="L9" s="621"/>
      <c r="M9" s="621"/>
      <c r="N9" s="621"/>
      <c r="O9" s="621"/>
      <c r="P9" s="621"/>
      <c r="Q9" s="622"/>
      <c r="R9" s="623">
        <v>65082</v>
      </c>
      <c r="S9" s="624"/>
      <c r="T9" s="624"/>
      <c r="U9" s="624"/>
      <c r="V9" s="624"/>
      <c r="W9" s="624"/>
      <c r="X9" s="624"/>
      <c r="Y9" s="625"/>
      <c r="Z9" s="626">
        <v>0.2</v>
      </c>
      <c r="AA9" s="626"/>
      <c r="AB9" s="626"/>
      <c r="AC9" s="626"/>
      <c r="AD9" s="627">
        <v>65082</v>
      </c>
      <c r="AE9" s="627"/>
      <c r="AF9" s="627"/>
      <c r="AG9" s="627"/>
      <c r="AH9" s="627"/>
      <c r="AI9" s="627"/>
      <c r="AJ9" s="627"/>
      <c r="AK9" s="627"/>
      <c r="AL9" s="628">
        <v>0.3</v>
      </c>
      <c r="AM9" s="629"/>
      <c r="AN9" s="629"/>
      <c r="AO9" s="630"/>
      <c r="AP9" s="620" t="s">
        <v>250</v>
      </c>
      <c r="AQ9" s="621"/>
      <c r="AR9" s="621"/>
      <c r="AS9" s="621"/>
      <c r="AT9" s="621"/>
      <c r="AU9" s="621"/>
      <c r="AV9" s="621"/>
      <c r="AW9" s="621"/>
      <c r="AX9" s="621"/>
      <c r="AY9" s="621"/>
      <c r="AZ9" s="621"/>
      <c r="BA9" s="621"/>
      <c r="BB9" s="621"/>
      <c r="BC9" s="621"/>
      <c r="BD9" s="621"/>
      <c r="BE9" s="621"/>
      <c r="BF9" s="622"/>
      <c r="BG9" s="623">
        <v>4812108</v>
      </c>
      <c r="BH9" s="624"/>
      <c r="BI9" s="624"/>
      <c r="BJ9" s="624"/>
      <c r="BK9" s="624"/>
      <c r="BL9" s="624"/>
      <c r="BM9" s="624"/>
      <c r="BN9" s="625"/>
      <c r="BO9" s="626">
        <v>42.4</v>
      </c>
      <c r="BP9" s="626"/>
      <c r="BQ9" s="626"/>
      <c r="BR9" s="626"/>
      <c r="BS9" s="627" t="s">
        <v>185</v>
      </c>
      <c r="BT9" s="627"/>
      <c r="BU9" s="627"/>
      <c r="BV9" s="627"/>
      <c r="BW9" s="627"/>
      <c r="BX9" s="627"/>
      <c r="BY9" s="627"/>
      <c r="BZ9" s="627"/>
      <c r="CA9" s="627"/>
      <c r="CB9" s="631"/>
      <c r="CD9" s="620" t="s">
        <v>251</v>
      </c>
      <c r="CE9" s="621"/>
      <c r="CF9" s="621"/>
      <c r="CG9" s="621"/>
      <c r="CH9" s="621"/>
      <c r="CI9" s="621"/>
      <c r="CJ9" s="621"/>
      <c r="CK9" s="621"/>
      <c r="CL9" s="621"/>
      <c r="CM9" s="621"/>
      <c r="CN9" s="621"/>
      <c r="CO9" s="621"/>
      <c r="CP9" s="621"/>
      <c r="CQ9" s="622"/>
      <c r="CR9" s="623">
        <v>3507171</v>
      </c>
      <c r="CS9" s="624"/>
      <c r="CT9" s="624"/>
      <c r="CU9" s="624"/>
      <c r="CV9" s="624"/>
      <c r="CW9" s="624"/>
      <c r="CX9" s="624"/>
      <c r="CY9" s="625"/>
      <c r="CZ9" s="626">
        <v>9</v>
      </c>
      <c r="DA9" s="626"/>
      <c r="DB9" s="626"/>
      <c r="DC9" s="626"/>
      <c r="DD9" s="632">
        <v>37689</v>
      </c>
      <c r="DE9" s="624"/>
      <c r="DF9" s="624"/>
      <c r="DG9" s="624"/>
      <c r="DH9" s="624"/>
      <c r="DI9" s="624"/>
      <c r="DJ9" s="624"/>
      <c r="DK9" s="624"/>
      <c r="DL9" s="624"/>
      <c r="DM9" s="624"/>
      <c r="DN9" s="624"/>
      <c r="DO9" s="624"/>
      <c r="DP9" s="625"/>
      <c r="DQ9" s="632">
        <v>2900436</v>
      </c>
      <c r="DR9" s="624"/>
      <c r="DS9" s="624"/>
      <c r="DT9" s="624"/>
      <c r="DU9" s="624"/>
      <c r="DV9" s="624"/>
      <c r="DW9" s="624"/>
      <c r="DX9" s="624"/>
      <c r="DY9" s="624"/>
      <c r="DZ9" s="624"/>
      <c r="EA9" s="624"/>
      <c r="EB9" s="624"/>
      <c r="EC9" s="633"/>
    </row>
    <row r="10" spans="2:143" ht="11.25" customHeight="1" x14ac:dyDescent="0.15">
      <c r="B10" s="620" t="s">
        <v>252</v>
      </c>
      <c r="C10" s="621"/>
      <c r="D10" s="621"/>
      <c r="E10" s="621"/>
      <c r="F10" s="621"/>
      <c r="G10" s="621"/>
      <c r="H10" s="621"/>
      <c r="I10" s="621"/>
      <c r="J10" s="621"/>
      <c r="K10" s="621"/>
      <c r="L10" s="621"/>
      <c r="M10" s="621"/>
      <c r="N10" s="621"/>
      <c r="O10" s="621"/>
      <c r="P10" s="621"/>
      <c r="Q10" s="622"/>
      <c r="R10" s="623" t="s">
        <v>185</v>
      </c>
      <c r="S10" s="624"/>
      <c r="T10" s="624"/>
      <c r="U10" s="624"/>
      <c r="V10" s="624"/>
      <c r="W10" s="624"/>
      <c r="X10" s="624"/>
      <c r="Y10" s="625"/>
      <c r="Z10" s="626" t="s">
        <v>185</v>
      </c>
      <c r="AA10" s="626"/>
      <c r="AB10" s="626"/>
      <c r="AC10" s="626"/>
      <c r="AD10" s="627" t="s">
        <v>185</v>
      </c>
      <c r="AE10" s="627"/>
      <c r="AF10" s="627"/>
      <c r="AG10" s="627"/>
      <c r="AH10" s="627"/>
      <c r="AI10" s="627"/>
      <c r="AJ10" s="627"/>
      <c r="AK10" s="627"/>
      <c r="AL10" s="628" t="s">
        <v>185</v>
      </c>
      <c r="AM10" s="629"/>
      <c r="AN10" s="629"/>
      <c r="AO10" s="630"/>
      <c r="AP10" s="620" t="s">
        <v>253</v>
      </c>
      <c r="AQ10" s="621"/>
      <c r="AR10" s="621"/>
      <c r="AS10" s="621"/>
      <c r="AT10" s="621"/>
      <c r="AU10" s="621"/>
      <c r="AV10" s="621"/>
      <c r="AW10" s="621"/>
      <c r="AX10" s="621"/>
      <c r="AY10" s="621"/>
      <c r="AZ10" s="621"/>
      <c r="BA10" s="621"/>
      <c r="BB10" s="621"/>
      <c r="BC10" s="621"/>
      <c r="BD10" s="621"/>
      <c r="BE10" s="621"/>
      <c r="BF10" s="622"/>
      <c r="BG10" s="623">
        <v>201760</v>
      </c>
      <c r="BH10" s="624"/>
      <c r="BI10" s="624"/>
      <c r="BJ10" s="624"/>
      <c r="BK10" s="624"/>
      <c r="BL10" s="624"/>
      <c r="BM10" s="624"/>
      <c r="BN10" s="625"/>
      <c r="BO10" s="626">
        <v>1.8</v>
      </c>
      <c r="BP10" s="626"/>
      <c r="BQ10" s="626"/>
      <c r="BR10" s="626"/>
      <c r="BS10" s="627" t="s">
        <v>241</v>
      </c>
      <c r="BT10" s="627"/>
      <c r="BU10" s="627"/>
      <c r="BV10" s="627"/>
      <c r="BW10" s="627"/>
      <c r="BX10" s="627"/>
      <c r="BY10" s="627"/>
      <c r="BZ10" s="627"/>
      <c r="CA10" s="627"/>
      <c r="CB10" s="631"/>
      <c r="CD10" s="620" t="s">
        <v>254</v>
      </c>
      <c r="CE10" s="621"/>
      <c r="CF10" s="621"/>
      <c r="CG10" s="621"/>
      <c r="CH10" s="621"/>
      <c r="CI10" s="621"/>
      <c r="CJ10" s="621"/>
      <c r="CK10" s="621"/>
      <c r="CL10" s="621"/>
      <c r="CM10" s="621"/>
      <c r="CN10" s="621"/>
      <c r="CO10" s="621"/>
      <c r="CP10" s="621"/>
      <c r="CQ10" s="622"/>
      <c r="CR10" s="623">
        <v>1070</v>
      </c>
      <c r="CS10" s="624"/>
      <c r="CT10" s="624"/>
      <c r="CU10" s="624"/>
      <c r="CV10" s="624"/>
      <c r="CW10" s="624"/>
      <c r="CX10" s="624"/>
      <c r="CY10" s="625"/>
      <c r="CZ10" s="626">
        <v>0</v>
      </c>
      <c r="DA10" s="626"/>
      <c r="DB10" s="626"/>
      <c r="DC10" s="626"/>
      <c r="DD10" s="632" t="s">
        <v>185</v>
      </c>
      <c r="DE10" s="624"/>
      <c r="DF10" s="624"/>
      <c r="DG10" s="624"/>
      <c r="DH10" s="624"/>
      <c r="DI10" s="624"/>
      <c r="DJ10" s="624"/>
      <c r="DK10" s="624"/>
      <c r="DL10" s="624"/>
      <c r="DM10" s="624"/>
      <c r="DN10" s="624"/>
      <c r="DO10" s="624"/>
      <c r="DP10" s="625"/>
      <c r="DQ10" s="632">
        <v>320</v>
      </c>
      <c r="DR10" s="624"/>
      <c r="DS10" s="624"/>
      <c r="DT10" s="624"/>
      <c r="DU10" s="624"/>
      <c r="DV10" s="624"/>
      <c r="DW10" s="624"/>
      <c r="DX10" s="624"/>
      <c r="DY10" s="624"/>
      <c r="DZ10" s="624"/>
      <c r="EA10" s="624"/>
      <c r="EB10" s="624"/>
      <c r="EC10" s="633"/>
    </row>
    <row r="11" spans="2:143" ht="11.25" customHeight="1" x14ac:dyDescent="0.15">
      <c r="B11" s="620" t="s">
        <v>255</v>
      </c>
      <c r="C11" s="621"/>
      <c r="D11" s="621"/>
      <c r="E11" s="621"/>
      <c r="F11" s="621"/>
      <c r="G11" s="621"/>
      <c r="H11" s="621"/>
      <c r="I11" s="621"/>
      <c r="J11" s="621"/>
      <c r="K11" s="621"/>
      <c r="L11" s="621"/>
      <c r="M11" s="621"/>
      <c r="N11" s="621"/>
      <c r="O11" s="621"/>
      <c r="P11" s="621"/>
      <c r="Q11" s="622"/>
      <c r="R11" s="623">
        <v>1988317</v>
      </c>
      <c r="S11" s="624"/>
      <c r="T11" s="624"/>
      <c r="U11" s="624"/>
      <c r="V11" s="624"/>
      <c r="W11" s="624"/>
      <c r="X11" s="624"/>
      <c r="Y11" s="625"/>
      <c r="Z11" s="628">
        <v>4.9000000000000004</v>
      </c>
      <c r="AA11" s="629"/>
      <c r="AB11" s="629"/>
      <c r="AC11" s="635"/>
      <c r="AD11" s="632">
        <v>1988317</v>
      </c>
      <c r="AE11" s="624"/>
      <c r="AF11" s="624"/>
      <c r="AG11" s="624"/>
      <c r="AH11" s="624"/>
      <c r="AI11" s="624"/>
      <c r="AJ11" s="624"/>
      <c r="AK11" s="625"/>
      <c r="AL11" s="628">
        <v>10.3</v>
      </c>
      <c r="AM11" s="629"/>
      <c r="AN11" s="629"/>
      <c r="AO11" s="630"/>
      <c r="AP11" s="620" t="s">
        <v>256</v>
      </c>
      <c r="AQ11" s="621"/>
      <c r="AR11" s="621"/>
      <c r="AS11" s="621"/>
      <c r="AT11" s="621"/>
      <c r="AU11" s="621"/>
      <c r="AV11" s="621"/>
      <c r="AW11" s="621"/>
      <c r="AX11" s="621"/>
      <c r="AY11" s="621"/>
      <c r="AZ11" s="621"/>
      <c r="BA11" s="621"/>
      <c r="BB11" s="621"/>
      <c r="BC11" s="621"/>
      <c r="BD11" s="621"/>
      <c r="BE11" s="621"/>
      <c r="BF11" s="622"/>
      <c r="BG11" s="623">
        <v>295053</v>
      </c>
      <c r="BH11" s="624"/>
      <c r="BI11" s="624"/>
      <c r="BJ11" s="624"/>
      <c r="BK11" s="624"/>
      <c r="BL11" s="624"/>
      <c r="BM11" s="624"/>
      <c r="BN11" s="625"/>
      <c r="BO11" s="626">
        <v>2.6</v>
      </c>
      <c r="BP11" s="626"/>
      <c r="BQ11" s="626"/>
      <c r="BR11" s="626"/>
      <c r="BS11" s="627" t="s">
        <v>185</v>
      </c>
      <c r="BT11" s="627"/>
      <c r="BU11" s="627"/>
      <c r="BV11" s="627"/>
      <c r="BW11" s="627"/>
      <c r="BX11" s="627"/>
      <c r="BY11" s="627"/>
      <c r="BZ11" s="627"/>
      <c r="CA11" s="627"/>
      <c r="CB11" s="631"/>
      <c r="CD11" s="620" t="s">
        <v>257</v>
      </c>
      <c r="CE11" s="621"/>
      <c r="CF11" s="621"/>
      <c r="CG11" s="621"/>
      <c r="CH11" s="621"/>
      <c r="CI11" s="621"/>
      <c r="CJ11" s="621"/>
      <c r="CK11" s="621"/>
      <c r="CL11" s="621"/>
      <c r="CM11" s="621"/>
      <c r="CN11" s="621"/>
      <c r="CO11" s="621"/>
      <c r="CP11" s="621"/>
      <c r="CQ11" s="622"/>
      <c r="CR11" s="623">
        <v>535227</v>
      </c>
      <c r="CS11" s="624"/>
      <c r="CT11" s="624"/>
      <c r="CU11" s="624"/>
      <c r="CV11" s="624"/>
      <c r="CW11" s="624"/>
      <c r="CX11" s="624"/>
      <c r="CY11" s="625"/>
      <c r="CZ11" s="626">
        <v>1.4</v>
      </c>
      <c r="DA11" s="626"/>
      <c r="DB11" s="626"/>
      <c r="DC11" s="626"/>
      <c r="DD11" s="632">
        <v>312017</v>
      </c>
      <c r="DE11" s="624"/>
      <c r="DF11" s="624"/>
      <c r="DG11" s="624"/>
      <c r="DH11" s="624"/>
      <c r="DI11" s="624"/>
      <c r="DJ11" s="624"/>
      <c r="DK11" s="624"/>
      <c r="DL11" s="624"/>
      <c r="DM11" s="624"/>
      <c r="DN11" s="624"/>
      <c r="DO11" s="624"/>
      <c r="DP11" s="625"/>
      <c r="DQ11" s="632">
        <v>231724</v>
      </c>
      <c r="DR11" s="624"/>
      <c r="DS11" s="624"/>
      <c r="DT11" s="624"/>
      <c r="DU11" s="624"/>
      <c r="DV11" s="624"/>
      <c r="DW11" s="624"/>
      <c r="DX11" s="624"/>
      <c r="DY11" s="624"/>
      <c r="DZ11" s="624"/>
      <c r="EA11" s="624"/>
      <c r="EB11" s="624"/>
      <c r="EC11" s="633"/>
    </row>
    <row r="12" spans="2:143" ht="11.25" customHeight="1" x14ac:dyDescent="0.15">
      <c r="B12" s="620" t="s">
        <v>258</v>
      </c>
      <c r="C12" s="621"/>
      <c r="D12" s="621"/>
      <c r="E12" s="621"/>
      <c r="F12" s="621"/>
      <c r="G12" s="621"/>
      <c r="H12" s="621"/>
      <c r="I12" s="621"/>
      <c r="J12" s="621"/>
      <c r="K12" s="621"/>
      <c r="L12" s="621"/>
      <c r="M12" s="621"/>
      <c r="N12" s="621"/>
      <c r="O12" s="621"/>
      <c r="P12" s="621"/>
      <c r="Q12" s="622"/>
      <c r="R12" s="623" t="s">
        <v>241</v>
      </c>
      <c r="S12" s="624"/>
      <c r="T12" s="624"/>
      <c r="U12" s="624"/>
      <c r="V12" s="624"/>
      <c r="W12" s="624"/>
      <c r="X12" s="624"/>
      <c r="Y12" s="625"/>
      <c r="Z12" s="626" t="s">
        <v>241</v>
      </c>
      <c r="AA12" s="626"/>
      <c r="AB12" s="626"/>
      <c r="AC12" s="626"/>
      <c r="AD12" s="627" t="s">
        <v>241</v>
      </c>
      <c r="AE12" s="627"/>
      <c r="AF12" s="627"/>
      <c r="AG12" s="627"/>
      <c r="AH12" s="627"/>
      <c r="AI12" s="627"/>
      <c r="AJ12" s="627"/>
      <c r="AK12" s="627"/>
      <c r="AL12" s="628" t="s">
        <v>241</v>
      </c>
      <c r="AM12" s="629"/>
      <c r="AN12" s="629"/>
      <c r="AO12" s="630"/>
      <c r="AP12" s="620" t="s">
        <v>259</v>
      </c>
      <c r="AQ12" s="621"/>
      <c r="AR12" s="621"/>
      <c r="AS12" s="621"/>
      <c r="AT12" s="621"/>
      <c r="AU12" s="621"/>
      <c r="AV12" s="621"/>
      <c r="AW12" s="621"/>
      <c r="AX12" s="621"/>
      <c r="AY12" s="621"/>
      <c r="AZ12" s="621"/>
      <c r="BA12" s="621"/>
      <c r="BB12" s="621"/>
      <c r="BC12" s="621"/>
      <c r="BD12" s="621"/>
      <c r="BE12" s="621"/>
      <c r="BF12" s="622"/>
      <c r="BG12" s="623">
        <v>5128081</v>
      </c>
      <c r="BH12" s="624"/>
      <c r="BI12" s="624"/>
      <c r="BJ12" s="624"/>
      <c r="BK12" s="624"/>
      <c r="BL12" s="624"/>
      <c r="BM12" s="624"/>
      <c r="BN12" s="625"/>
      <c r="BO12" s="626">
        <v>45.2</v>
      </c>
      <c r="BP12" s="626"/>
      <c r="BQ12" s="626"/>
      <c r="BR12" s="626"/>
      <c r="BS12" s="627" t="s">
        <v>180</v>
      </c>
      <c r="BT12" s="627"/>
      <c r="BU12" s="627"/>
      <c r="BV12" s="627"/>
      <c r="BW12" s="627"/>
      <c r="BX12" s="627"/>
      <c r="BY12" s="627"/>
      <c r="BZ12" s="627"/>
      <c r="CA12" s="627"/>
      <c r="CB12" s="631"/>
      <c r="CD12" s="620" t="s">
        <v>260</v>
      </c>
      <c r="CE12" s="621"/>
      <c r="CF12" s="621"/>
      <c r="CG12" s="621"/>
      <c r="CH12" s="621"/>
      <c r="CI12" s="621"/>
      <c r="CJ12" s="621"/>
      <c r="CK12" s="621"/>
      <c r="CL12" s="621"/>
      <c r="CM12" s="621"/>
      <c r="CN12" s="621"/>
      <c r="CO12" s="621"/>
      <c r="CP12" s="621"/>
      <c r="CQ12" s="622"/>
      <c r="CR12" s="623">
        <v>606483</v>
      </c>
      <c r="CS12" s="624"/>
      <c r="CT12" s="624"/>
      <c r="CU12" s="624"/>
      <c r="CV12" s="624"/>
      <c r="CW12" s="624"/>
      <c r="CX12" s="624"/>
      <c r="CY12" s="625"/>
      <c r="CZ12" s="626">
        <v>1.6</v>
      </c>
      <c r="DA12" s="626"/>
      <c r="DB12" s="626"/>
      <c r="DC12" s="626"/>
      <c r="DD12" s="632">
        <v>30011</v>
      </c>
      <c r="DE12" s="624"/>
      <c r="DF12" s="624"/>
      <c r="DG12" s="624"/>
      <c r="DH12" s="624"/>
      <c r="DI12" s="624"/>
      <c r="DJ12" s="624"/>
      <c r="DK12" s="624"/>
      <c r="DL12" s="624"/>
      <c r="DM12" s="624"/>
      <c r="DN12" s="624"/>
      <c r="DO12" s="624"/>
      <c r="DP12" s="625"/>
      <c r="DQ12" s="632">
        <v>505154</v>
      </c>
      <c r="DR12" s="624"/>
      <c r="DS12" s="624"/>
      <c r="DT12" s="624"/>
      <c r="DU12" s="624"/>
      <c r="DV12" s="624"/>
      <c r="DW12" s="624"/>
      <c r="DX12" s="624"/>
      <c r="DY12" s="624"/>
      <c r="DZ12" s="624"/>
      <c r="EA12" s="624"/>
      <c r="EB12" s="624"/>
      <c r="EC12" s="633"/>
    </row>
    <row r="13" spans="2:143" ht="11.25" customHeight="1" x14ac:dyDescent="0.15">
      <c r="B13" s="620" t="s">
        <v>261</v>
      </c>
      <c r="C13" s="621"/>
      <c r="D13" s="621"/>
      <c r="E13" s="621"/>
      <c r="F13" s="621"/>
      <c r="G13" s="621"/>
      <c r="H13" s="621"/>
      <c r="I13" s="621"/>
      <c r="J13" s="621"/>
      <c r="K13" s="621"/>
      <c r="L13" s="621"/>
      <c r="M13" s="621"/>
      <c r="N13" s="621"/>
      <c r="O13" s="621"/>
      <c r="P13" s="621"/>
      <c r="Q13" s="622"/>
      <c r="R13" s="623" t="s">
        <v>185</v>
      </c>
      <c r="S13" s="624"/>
      <c r="T13" s="624"/>
      <c r="U13" s="624"/>
      <c r="V13" s="624"/>
      <c r="W13" s="624"/>
      <c r="X13" s="624"/>
      <c r="Y13" s="625"/>
      <c r="Z13" s="626" t="s">
        <v>241</v>
      </c>
      <c r="AA13" s="626"/>
      <c r="AB13" s="626"/>
      <c r="AC13" s="626"/>
      <c r="AD13" s="627" t="s">
        <v>241</v>
      </c>
      <c r="AE13" s="627"/>
      <c r="AF13" s="627"/>
      <c r="AG13" s="627"/>
      <c r="AH13" s="627"/>
      <c r="AI13" s="627"/>
      <c r="AJ13" s="627"/>
      <c r="AK13" s="627"/>
      <c r="AL13" s="628" t="s">
        <v>241</v>
      </c>
      <c r="AM13" s="629"/>
      <c r="AN13" s="629"/>
      <c r="AO13" s="630"/>
      <c r="AP13" s="620" t="s">
        <v>262</v>
      </c>
      <c r="AQ13" s="621"/>
      <c r="AR13" s="621"/>
      <c r="AS13" s="621"/>
      <c r="AT13" s="621"/>
      <c r="AU13" s="621"/>
      <c r="AV13" s="621"/>
      <c r="AW13" s="621"/>
      <c r="AX13" s="621"/>
      <c r="AY13" s="621"/>
      <c r="AZ13" s="621"/>
      <c r="BA13" s="621"/>
      <c r="BB13" s="621"/>
      <c r="BC13" s="621"/>
      <c r="BD13" s="621"/>
      <c r="BE13" s="621"/>
      <c r="BF13" s="622"/>
      <c r="BG13" s="623">
        <v>5101708</v>
      </c>
      <c r="BH13" s="624"/>
      <c r="BI13" s="624"/>
      <c r="BJ13" s="624"/>
      <c r="BK13" s="624"/>
      <c r="BL13" s="624"/>
      <c r="BM13" s="624"/>
      <c r="BN13" s="625"/>
      <c r="BO13" s="626">
        <v>45</v>
      </c>
      <c r="BP13" s="626"/>
      <c r="BQ13" s="626"/>
      <c r="BR13" s="626"/>
      <c r="BS13" s="627" t="s">
        <v>185</v>
      </c>
      <c r="BT13" s="627"/>
      <c r="BU13" s="627"/>
      <c r="BV13" s="627"/>
      <c r="BW13" s="627"/>
      <c r="BX13" s="627"/>
      <c r="BY13" s="627"/>
      <c r="BZ13" s="627"/>
      <c r="CA13" s="627"/>
      <c r="CB13" s="631"/>
      <c r="CD13" s="620" t="s">
        <v>263</v>
      </c>
      <c r="CE13" s="621"/>
      <c r="CF13" s="621"/>
      <c r="CG13" s="621"/>
      <c r="CH13" s="621"/>
      <c r="CI13" s="621"/>
      <c r="CJ13" s="621"/>
      <c r="CK13" s="621"/>
      <c r="CL13" s="621"/>
      <c r="CM13" s="621"/>
      <c r="CN13" s="621"/>
      <c r="CO13" s="621"/>
      <c r="CP13" s="621"/>
      <c r="CQ13" s="622"/>
      <c r="CR13" s="623">
        <v>2373850</v>
      </c>
      <c r="CS13" s="624"/>
      <c r="CT13" s="624"/>
      <c r="CU13" s="624"/>
      <c r="CV13" s="624"/>
      <c r="CW13" s="624"/>
      <c r="CX13" s="624"/>
      <c r="CY13" s="625"/>
      <c r="CZ13" s="626">
        <v>6.1</v>
      </c>
      <c r="DA13" s="626"/>
      <c r="DB13" s="626"/>
      <c r="DC13" s="626"/>
      <c r="DD13" s="632">
        <v>1125251</v>
      </c>
      <c r="DE13" s="624"/>
      <c r="DF13" s="624"/>
      <c r="DG13" s="624"/>
      <c r="DH13" s="624"/>
      <c r="DI13" s="624"/>
      <c r="DJ13" s="624"/>
      <c r="DK13" s="624"/>
      <c r="DL13" s="624"/>
      <c r="DM13" s="624"/>
      <c r="DN13" s="624"/>
      <c r="DO13" s="624"/>
      <c r="DP13" s="625"/>
      <c r="DQ13" s="632">
        <v>1652603</v>
      </c>
      <c r="DR13" s="624"/>
      <c r="DS13" s="624"/>
      <c r="DT13" s="624"/>
      <c r="DU13" s="624"/>
      <c r="DV13" s="624"/>
      <c r="DW13" s="624"/>
      <c r="DX13" s="624"/>
      <c r="DY13" s="624"/>
      <c r="DZ13" s="624"/>
      <c r="EA13" s="624"/>
      <c r="EB13" s="624"/>
      <c r="EC13" s="633"/>
    </row>
    <row r="14" spans="2:143" ht="11.25" customHeight="1" x14ac:dyDescent="0.15">
      <c r="B14" s="620" t="s">
        <v>264</v>
      </c>
      <c r="C14" s="621"/>
      <c r="D14" s="621"/>
      <c r="E14" s="621"/>
      <c r="F14" s="621"/>
      <c r="G14" s="621"/>
      <c r="H14" s="621"/>
      <c r="I14" s="621"/>
      <c r="J14" s="621"/>
      <c r="K14" s="621"/>
      <c r="L14" s="621"/>
      <c r="M14" s="621"/>
      <c r="N14" s="621"/>
      <c r="O14" s="621"/>
      <c r="P14" s="621"/>
      <c r="Q14" s="622"/>
      <c r="R14" s="623">
        <v>3</v>
      </c>
      <c r="S14" s="624"/>
      <c r="T14" s="624"/>
      <c r="U14" s="624"/>
      <c r="V14" s="624"/>
      <c r="W14" s="624"/>
      <c r="X14" s="624"/>
      <c r="Y14" s="625"/>
      <c r="Z14" s="626">
        <v>0</v>
      </c>
      <c r="AA14" s="626"/>
      <c r="AB14" s="626"/>
      <c r="AC14" s="626"/>
      <c r="AD14" s="627">
        <v>3</v>
      </c>
      <c r="AE14" s="627"/>
      <c r="AF14" s="627"/>
      <c r="AG14" s="627"/>
      <c r="AH14" s="627"/>
      <c r="AI14" s="627"/>
      <c r="AJ14" s="627"/>
      <c r="AK14" s="627"/>
      <c r="AL14" s="628">
        <v>0</v>
      </c>
      <c r="AM14" s="629"/>
      <c r="AN14" s="629"/>
      <c r="AO14" s="630"/>
      <c r="AP14" s="620" t="s">
        <v>265</v>
      </c>
      <c r="AQ14" s="621"/>
      <c r="AR14" s="621"/>
      <c r="AS14" s="621"/>
      <c r="AT14" s="621"/>
      <c r="AU14" s="621"/>
      <c r="AV14" s="621"/>
      <c r="AW14" s="621"/>
      <c r="AX14" s="621"/>
      <c r="AY14" s="621"/>
      <c r="AZ14" s="621"/>
      <c r="BA14" s="621"/>
      <c r="BB14" s="621"/>
      <c r="BC14" s="621"/>
      <c r="BD14" s="621"/>
      <c r="BE14" s="621"/>
      <c r="BF14" s="622"/>
      <c r="BG14" s="623">
        <v>208257</v>
      </c>
      <c r="BH14" s="624"/>
      <c r="BI14" s="624"/>
      <c r="BJ14" s="624"/>
      <c r="BK14" s="624"/>
      <c r="BL14" s="624"/>
      <c r="BM14" s="624"/>
      <c r="BN14" s="625"/>
      <c r="BO14" s="626">
        <v>1.8</v>
      </c>
      <c r="BP14" s="626"/>
      <c r="BQ14" s="626"/>
      <c r="BR14" s="626"/>
      <c r="BS14" s="627" t="s">
        <v>241</v>
      </c>
      <c r="BT14" s="627"/>
      <c r="BU14" s="627"/>
      <c r="BV14" s="627"/>
      <c r="BW14" s="627"/>
      <c r="BX14" s="627"/>
      <c r="BY14" s="627"/>
      <c r="BZ14" s="627"/>
      <c r="CA14" s="627"/>
      <c r="CB14" s="631"/>
      <c r="CD14" s="620" t="s">
        <v>266</v>
      </c>
      <c r="CE14" s="621"/>
      <c r="CF14" s="621"/>
      <c r="CG14" s="621"/>
      <c r="CH14" s="621"/>
      <c r="CI14" s="621"/>
      <c r="CJ14" s="621"/>
      <c r="CK14" s="621"/>
      <c r="CL14" s="621"/>
      <c r="CM14" s="621"/>
      <c r="CN14" s="621"/>
      <c r="CO14" s="621"/>
      <c r="CP14" s="621"/>
      <c r="CQ14" s="622"/>
      <c r="CR14" s="623">
        <v>1145454</v>
      </c>
      <c r="CS14" s="624"/>
      <c r="CT14" s="624"/>
      <c r="CU14" s="624"/>
      <c r="CV14" s="624"/>
      <c r="CW14" s="624"/>
      <c r="CX14" s="624"/>
      <c r="CY14" s="625"/>
      <c r="CZ14" s="626">
        <v>2.9</v>
      </c>
      <c r="DA14" s="626"/>
      <c r="DB14" s="626"/>
      <c r="DC14" s="626"/>
      <c r="DD14" s="632">
        <v>32321</v>
      </c>
      <c r="DE14" s="624"/>
      <c r="DF14" s="624"/>
      <c r="DG14" s="624"/>
      <c r="DH14" s="624"/>
      <c r="DI14" s="624"/>
      <c r="DJ14" s="624"/>
      <c r="DK14" s="624"/>
      <c r="DL14" s="624"/>
      <c r="DM14" s="624"/>
      <c r="DN14" s="624"/>
      <c r="DO14" s="624"/>
      <c r="DP14" s="625"/>
      <c r="DQ14" s="632">
        <v>1124337</v>
      </c>
      <c r="DR14" s="624"/>
      <c r="DS14" s="624"/>
      <c r="DT14" s="624"/>
      <c r="DU14" s="624"/>
      <c r="DV14" s="624"/>
      <c r="DW14" s="624"/>
      <c r="DX14" s="624"/>
      <c r="DY14" s="624"/>
      <c r="DZ14" s="624"/>
      <c r="EA14" s="624"/>
      <c r="EB14" s="624"/>
      <c r="EC14" s="633"/>
    </row>
    <row r="15" spans="2:143" ht="11.25" customHeight="1" x14ac:dyDescent="0.15">
      <c r="B15" s="620" t="s">
        <v>267</v>
      </c>
      <c r="C15" s="621"/>
      <c r="D15" s="621"/>
      <c r="E15" s="621"/>
      <c r="F15" s="621"/>
      <c r="G15" s="621"/>
      <c r="H15" s="621"/>
      <c r="I15" s="621"/>
      <c r="J15" s="621"/>
      <c r="K15" s="621"/>
      <c r="L15" s="621"/>
      <c r="M15" s="621"/>
      <c r="N15" s="621"/>
      <c r="O15" s="621"/>
      <c r="P15" s="621"/>
      <c r="Q15" s="622"/>
      <c r="R15" s="623" t="s">
        <v>185</v>
      </c>
      <c r="S15" s="624"/>
      <c r="T15" s="624"/>
      <c r="U15" s="624"/>
      <c r="V15" s="624"/>
      <c r="W15" s="624"/>
      <c r="X15" s="624"/>
      <c r="Y15" s="625"/>
      <c r="Z15" s="626" t="s">
        <v>185</v>
      </c>
      <c r="AA15" s="626"/>
      <c r="AB15" s="626"/>
      <c r="AC15" s="626"/>
      <c r="AD15" s="627" t="s">
        <v>185</v>
      </c>
      <c r="AE15" s="627"/>
      <c r="AF15" s="627"/>
      <c r="AG15" s="627"/>
      <c r="AH15" s="627"/>
      <c r="AI15" s="627"/>
      <c r="AJ15" s="627"/>
      <c r="AK15" s="627"/>
      <c r="AL15" s="628" t="s">
        <v>241</v>
      </c>
      <c r="AM15" s="629"/>
      <c r="AN15" s="629"/>
      <c r="AO15" s="630"/>
      <c r="AP15" s="620" t="s">
        <v>268</v>
      </c>
      <c r="AQ15" s="621"/>
      <c r="AR15" s="621"/>
      <c r="AS15" s="621"/>
      <c r="AT15" s="621"/>
      <c r="AU15" s="621"/>
      <c r="AV15" s="621"/>
      <c r="AW15" s="621"/>
      <c r="AX15" s="621"/>
      <c r="AY15" s="621"/>
      <c r="AZ15" s="621"/>
      <c r="BA15" s="621"/>
      <c r="BB15" s="621"/>
      <c r="BC15" s="621"/>
      <c r="BD15" s="621"/>
      <c r="BE15" s="621"/>
      <c r="BF15" s="622"/>
      <c r="BG15" s="623">
        <v>540968</v>
      </c>
      <c r="BH15" s="624"/>
      <c r="BI15" s="624"/>
      <c r="BJ15" s="624"/>
      <c r="BK15" s="624"/>
      <c r="BL15" s="624"/>
      <c r="BM15" s="624"/>
      <c r="BN15" s="625"/>
      <c r="BO15" s="626">
        <v>4.8</v>
      </c>
      <c r="BP15" s="626"/>
      <c r="BQ15" s="626"/>
      <c r="BR15" s="626"/>
      <c r="BS15" s="627" t="s">
        <v>241</v>
      </c>
      <c r="BT15" s="627"/>
      <c r="BU15" s="627"/>
      <c r="BV15" s="627"/>
      <c r="BW15" s="627"/>
      <c r="BX15" s="627"/>
      <c r="BY15" s="627"/>
      <c r="BZ15" s="627"/>
      <c r="CA15" s="627"/>
      <c r="CB15" s="631"/>
      <c r="CD15" s="620" t="s">
        <v>269</v>
      </c>
      <c r="CE15" s="621"/>
      <c r="CF15" s="621"/>
      <c r="CG15" s="621"/>
      <c r="CH15" s="621"/>
      <c r="CI15" s="621"/>
      <c r="CJ15" s="621"/>
      <c r="CK15" s="621"/>
      <c r="CL15" s="621"/>
      <c r="CM15" s="621"/>
      <c r="CN15" s="621"/>
      <c r="CO15" s="621"/>
      <c r="CP15" s="621"/>
      <c r="CQ15" s="622"/>
      <c r="CR15" s="623">
        <v>3185242</v>
      </c>
      <c r="CS15" s="624"/>
      <c r="CT15" s="624"/>
      <c r="CU15" s="624"/>
      <c r="CV15" s="624"/>
      <c r="CW15" s="624"/>
      <c r="CX15" s="624"/>
      <c r="CY15" s="625"/>
      <c r="CZ15" s="626">
        <v>8.1999999999999993</v>
      </c>
      <c r="DA15" s="626"/>
      <c r="DB15" s="626"/>
      <c r="DC15" s="626"/>
      <c r="DD15" s="632">
        <v>609778</v>
      </c>
      <c r="DE15" s="624"/>
      <c r="DF15" s="624"/>
      <c r="DG15" s="624"/>
      <c r="DH15" s="624"/>
      <c r="DI15" s="624"/>
      <c r="DJ15" s="624"/>
      <c r="DK15" s="624"/>
      <c r="DL15" s="624"/>
      <c r="DM15" s="624"/>
      <c r="DN15" s="624"/>
      <c r="DO15" s="624"/>
      <c r="DP15" s="625"/>
      <c r="DQ15" s="632">
        <v>2267614</v>
      </c>
      <c r="DR15" s="624"/>
      <c r="DS15" s="624"/>
      <c r="DT15" s="624"/>
      <c r="DU15" s="624"/>
      <c r="DV15" s="624"/>
      <c r="DW15" s="624"/>
      <c r="DX15" s="624"/>
      <c r="DY15" s="624"/>
      <c r="DZ15" s="624"/>
      <c r="EA15" s="624"/>
      <c r="EB15" s="624"/>
      <c r="EC15" s="633"/>
    </row>
    <row r="16" spans="2:143" ht="11.25" customHeight="1" x14ac:dyDescent="0.15">
      <c r="B16" s="620" t="s">
        <v>270</v>
      </c>
      <c r="C16" s="621"/>
      <c r="D16" s="621"/>
      <c r="E16" s="621"/>
      <c r="F16" s="621"/>
      <c r="G16" s="621"/>
      <c r="H16" s="621"/>
      <c r="I16" s="621"/>
      <c r="J16" s="621"/>
      <c r="K16" s="621"/>
      <c r="L16" s="621"/>
      <c r="M16" s="621"/>
      <c r="N16" s="621"/>
      <c r="O16" s="621"/>
      <c r="P16" s="621"/>
      <c r="Q16" s="622"/>
      <c r="R16" s="623">
        <v>52816</v>
      </c>
      <c r="S16" s="624"/>
      <c r="T16" s="624"/>
      <c r="U16" s="624"/>
      <c r="V16" s="624"/>
      <c r="W16" s="624"/>
      <c r="X16" s="624"/>
      <c r="Y16" s="625"/>
      <c r="Z16" s="626">
        <v>0.1</v>
      </c>
      <c r="AA16" s="626"/>
      <c r="AB16" s="626"/>
      <c r="AC16" s="626"/>
      <c r="AD16" s="627">
        <v>52816</v>
      </c>
      <c r="AE16" s="627"/>
      <c r="AF16" s="627"/>
      <c r="AG16" s="627"/>
      <c r="AH16" s="627"/>
      <c r="AI16" s="627"/>
      <c r="AJ16" s="627"/>
      <c r="AK16" s="627"/>
      <c r="AL16" s="628">
        <v>0.3</v>
      </c>
      <c r="AM16" s="629"/>
      <c r="AN16" s="629"/>
      <c r="AO16" s="630"/>
      <c r="AP16" s="620" t="s">
        <v>271</v>
      </c>
      <c r="AQ16" s="621"/>
      <c r="AR16" s="621"/>
      <c r="AS16" s="621"/>
      <c r="AT16" s="621"/>
      <c r="AU16" s="621"/>
      <c r="AV16" s="621"/>
      <c r="AW16" s="621"/>
      <c r="AX16" s="621"/>
      <c r="AY16" s="621"/>
      <c r="AZ16" s="621"/>
      <c r="BA16" s="621"/>
      <c r="BB16" s="621"/>
      <c r="BC16" s="621"/>
      <c r="BD16" s="621"/>
      <c r="BE16" s="621"/>
      <c r="BF16" s="622"/>
      <c r="BG16" s="623" t="s">
        <v>185</v>
      </c>
      <c r="BH16" s="624"/>
      <c r="BI16" s="624"/>
      <c r="BJ16" s="624"/>
      <c r="BK16" s="624"/>
      <c r="BL16" s="624"/>
      <c r="BM16" s="624"/>
      <c r="BN16" s="625"/>
      <c r="BO16" s="626" t="s">
        <v>185</v>
      </c>
      <c r="BP16" s="626"/>
      <c r="BQ16" s="626"/>
      <c r="BR16" s="626"/>
      <c r="BS16" s="627" t="s">
        <v>185</v>
      </c>
      <c r="BT16" s="627"/>
      <c r="BU16" s="627"/>
      <c r="BV16" s="627"/>
      <c r="BW16" s="627"/>
      <c r="BX16" s="627"/>
      <c r="BY16" s="627"/>
      <c r="BZ16" s="627"/>
      <c r="CA16" s="627"/>
      <c r="CB16" s="631"/>
      <c r="CD16" s="620" t="s">
        <v>272</v>
      </c>
      <c r="CE16" s="621"/>
      <c r="CF16" s="621"/>
      <c r="CG16" s="621"/>
      <c r="CH16" s="621"/>
      <c r="CI16" s="621"/>
      <c r="CJ16" s="621"/>
      <c r="CK16" s="621"/>
      <c r="CL16" s="621"/>
      <c r="CM16" s="621"/>
      <c r="CN16" s="621"/>
      <c r="CO16" s="621"/>
      <c r="CP16" s="621"/>
      <c r="CQ16" s="622"/>
      <c r="CR16" s="623" t="s">
        <v>241</v>
      </c>
      <c r="CS16" s="624"/>
      <c r="CT16" s="624"/>
      <c r="CU16" s="624"/>
      <c r="CV16" s="624"/>
      <c r="CW16" s="624"/>
      <c r="CX16" s="624"/>
      <c r="CY16" s="625"/>
      <c r="CZ16" s="626" t="s">
        <v>185</v>
      </c>
      <c r="DA16" s="626"/>
      <c r="DB16" s="626"/>
      <c r="DC16" s="626"/>
      <c r="DD16" s="632" t="s">
        <v>241</v>
      </c>
      <c r="DE16" s="624"/>
      <c r="DF16" s="624"/>
      <c r="DG16" s="624"/>
      <c r="DH16" s="624"/>
      <c r="DI16" s="624"/>
      <c r="DJ16" s="624"/>
      <c r="DK16" s="624"/>
      <c r="DL16" s="624"/>
      <c r="DM16" s="624"/>
      <c r="DN16" s="624"/>
      <c r="DO16" s="624"/>
      <c r="DP16" s="625"/>
      <c r="DQ16" s="632" t="s">
        <v>185</v>
      </c>
      <c r="DR16" s="624"/>
      <c r="DS16" s="624"/>
      <c r="DT16" s="624"/>
      <c r="DU16" s="624"/>
      <c r="DV16" s="624"/>
      <c r="DW16" s="624"/>
      <c r="DX16" s="624"/>
      <c r="DY16" s="624"/>
      <c r="DZ16" s="624"/>
      <c r="EA16" s="624"/>
      <c r="EB16" s="624"/>
      <c r="EC16" s="633"/>
    </row>
    <row r="17" spans="2:133" ht="11.25" customHeight="1" x14ac:dyDescent="0.15">
      <c r="B17" s="620" t="s">
        <v>273</v>
      </c>
      <c r="C17" s="621"/>
      <c r="D17" s="621"/>
      <c r="E17" s="621"/>
      <c r="F17" s="621"/>
      <c r="G17" s="621"/>
      <c r="H17" s="621"/>
      <c r="I17" s="621"/>
      <c r="J17" s="621"/>
      <c r="K17" s="621"/>
      <c r="L17" s="621"/>
      <c r="M17" s="621"/>
      <c r="N17" s="621"/>
      <c r="O17" s="621"/>
      <c r="P17" s="621"/>
      <c r="Q17" s="622"/>
      <c r="R17" s="623">
        <v>159345</v>
      </c>
      <c r="S17" s="624"/>
      <c r="T17" s="624"/>
      <c r="U17" s="624"/>
      <c r="V17" s="624"/>
      <c r="W17" s="624"/>
      <c r="X17" s="624"/>
      <c r="Y17" s="625"/>
      <c r="Z17" s="626">
        <v>0.4</v>
      </c>
      <c r="AA17" s="626"/>
      <c r="AB17" s="626"/>
      <c r="AC17" s="626"/>
      <c r="AD17" s="627">
        <v>159345</v>
      </c>
      <c r="AE17" s="627"/>
      <c r="AF17" s="627"/>
      <c r="AG17" s="627"/>
      <c r="AH17" s="627"/>
      <c r="AI17" s="627"/>
      <c r="AJ17" s="627"/>
      <c r="AK17" s="627"/>
      <c r="AL17" s="628">
        <v>0.8</v>
      </c>
      <c r="AM17" s="629"/>
      <c r="AN17" s="629"/>
      <c r="AO17" s="630"/>
      <c r="AP17" s="620" t="s">
        <v>274</v>
      </c>
      <c r="AQ17" s="621"/>
      <c r="AR17" s="621"/>
      <c r="AS17" s="621"/>
      <c r="AT17" s="621"/>
      <c r="AU17" s="621"/>
      <c r="AV17" s="621"/>
      <c r="AW17" s="621"/>
      <c r="AX17" s="621"/>
      <c r="AY17" s="621"/>
      <c r="AZ17" s="621"/>
      <c r="BA17" s="621"/>
      <c r="BB17" s="621"/>
      <c r="BC17" s="621"/>
      <c r="BD17" s="621"/>
      <c r="BE17" s="621"/>
      <c r="BF17" s="622"/>
      <c r="BG17" s="623" t="s">
        <v>185</v>
      </c>
      <c r="BH17" s="624"/>
      <c r="BI17" s="624"/>
      <c r="BJ17" s="624"/>
      <c r="BK17" s="624"/>
      <c r="BL17" s="624"/>
      <c r="BM17" s="624"/>
      <c r="BN17" s="625"/>
      <c r="BO17" s="626" t="s">
        <v>185</v>
      </c>
      <c r="BP17" s="626"/>
      <c r="BQ17" s="626"/>
      <c r="BR17" s="626"/>
      <c r="BS17" s="627" t="s">
        <v>185</v>
      </c>
      <c r="BT17" s="627"/>
      <c r="BU17" s="627"/>
      <c r="BV17" s="627"/>
      <c r="BW17" s="627"/>
      <c r="BX17" s="627"/>
      <c r="BY17" s="627"/>
      <c r="BZ17" s="627"/>
      <c r="CA17" s="627"/>
      <c r="CB17" s="631"/>
      <c r="CD17" s="620" t="s">
        <v>275</v>
      </c>
      <c r="CE17" s="621"/>
      <c r="CF17" s="621"/>
      <c r="CG17" s="621"/>
      <c r="CH17" s="621"/>
      <c r="CI17" s="621"/>
      <c r="CJ17" s="621"/>
      <c r="CK17" s="621"/>
      <c r="CL17" s="621"/>
      <c r="CM17" s="621"/>
      <c r="CN17" s="621"/>
      <c r="CO17" s="621"/>
      <c r="CP17" s="621"/>
      <c r="CQ17" s="622"/>
      <c r="CR17" s="623">
        <v>2121264</v>
      </c>
      <c r="CS17" s="624"/>
      <c r="CT17" s="624"/>
      <c r="CU17" s="624"/>
      <c r="CV17" s="624"/>
      <c r="CW17" s="624"/>
      <c r="CX17" s="624"/>
      <c r="CY17" s="625"/>
      <c r="CZ17" s="626">
        <v>5.4</v>
      </c>
      <c r="DA17" s="626"/>
      <c r="DB17" s="626"/>
      <c r="DC17" s="626"/>
      <c r="DD17" s="632" t="s">
        <v>185</v>
      </c>
      <c r="DE17" s="624"/>
      <c r="DF17" s="624"/>
      <c r="DG17" s="624"/>
      <c r="DH17" s="624"/>
      <c r="DI17" s="624"/>
      <c r="DJ17" s="624"/>
      <c r="DK17" s="624"/>
      <c r="DL17" s="624"/>
      <c r="DM17" s="624"/>
      <c r="DN17" s="624"/>
      <c r="DO17" s="624"/>
      <c r="DP17" s="625"/>
      <c r="DQ17" s="632">
        <v>2121264</v>
      </c>
      <c r="DR17" s="624"/>
      <c r="DS17" s="624"/>
      <c r="DT17" s="624"/>
      <c r="DU17" s="624"/>
      <c r="DV17" s="624"/>
      <c r="DW17" s="624"/>
      <c r="DX17" s="624"/>
      <c r="DY17" s="624"/>
      <c r="DZ17" s="624"/>
      <c r="EA17" s="624"/>
      <c r="EB17" s="624"/>
      <c r="EC17" s="633"/>
    </row>
    <row r="18" spans="2:133" ht="11.25" customHeight="1" x14ac:dyDescent="0.15">
      <c r="B18" s="620" t="s">
        <v>276</v>
      </c>
      <c r="C18" s="621"/>
      <c r="D18" s="621"/>
      <c r="E18" s="621"/>
      <c r="F18" s="621"/>
      <c r="G18" s="621"/>
      <c r="H18" s="621"/>
      <c r="I18" s="621"/>
      <c r="J18" s="621"/>
      <c r="K18" s="621"/>
      <c r="L18" s="621"/>
      <c r="M18" s="621"/>
      <c r="N18" s="621"/>
      <c r="O18" s="621"/>
      <c r="P18" s="621"/>
      <c r="Q18" s="622"/>
      <c r="R18" s="623">
        <v>160398</v>
      </c>
      <c r="S18" s="624"/>
      <c r="T18" s="624"/>
      <c r="U18" s="624"/>
      <c r="V18" s="624"/>
      <c r="W18" s="624"/>
      <c r="X18" s="624"/>
      <c r="Y18" s="625"/>
      <c r="Z18" s="626">
        <v>0.4</v>
      </c>
      <c r="AA18" s="626"/>
      <c r="AB18" s="626"/>
      <c r="AC18" s="626"/>
      <c r="AD18" s="627">
        <v>160398</v>
      </c>
      <c r="AE18" s="627"/>
      <c r="AF18" s="627"/>
      <c r="AG18" s="627"/>
      <c r="AH18" s="627"/>
      <c r="AI18" s="627"/>
      <c r="AJ18" s="627"/>
      <c r="AK18" s="627"/>
      <c r="AL18" s="628">
        <v>0.8</v>
      </c>
      <c r="AM18" s="629"/>
      <c r="AN18" s="629"/>
      <c r="AO18" s="630"/>
      <c r="AP18" s="620" t="s">
        <v>277</v>
      </c>
      <c r="AQ18" s="621"/>
      <c r="AR18" s="621"/>
      <c r="AS18" s="621"/>
      <c r="AT18" s="621"/>
      <c r="AU18" s="621"/>
      <c r="AV18" s="621"/>
      <c r="AW18" s="621"/>
      <c r="AX18" s="621"/>
      <c r="AY18" s="621"/>
      <c r="AZ18" s="621"/>
      <c r="BA18" s="621"/>
      <c r="BB18" s="621"/>
      <c r="BC18" s="621"/>
      <c r="BD18" s="621"/>
      <c r="BE18" s="621"/>
      <c r="BF18" s="622"/>
      <c r="BG18" s="623" t="s">
        <v>185</v>
      </c>
      <c r="BH18" s="624"/>
      <c r="BI18" s="624"/>
      <c r="BJ18" s="624"/>
      <c r="BK18" s="624"/>
      <c r="BL18" s="624"/>
      <c r="BM18" s="624"/>
      <c r="BN18" s="625"/>
      <c r="BO18" s="626" t="s">
        <v>185</v>
      </c>
      <c r="BP18" s="626"/>
      <c r="BQ18" s="626"/>
      <c r="BR18" s="626"/>
      <c r="BS18" s="627" t="s">
        <v>185</v>
      </c>
      <c r="BT18" s="627"/>
      <c r="BU18" s="627"/>
      <c r="BV18" s="627"/>
      <c r="BW18" s="627"/>
      <c r="BX18" s="627"/>
      <c r="BY18" s="627"/>
      <c r="BZ18" s="627"/>
      <c r="CA18" s="627"/>
      <c r="CB18" s="631"/>
      <c r="CD18" s="620" t="s">
        <v>278</v>
      </c>
      <c r="CE18" s="621"/>
      <c r="CF18" s="621"/>
      <c r="CG18" s="621"/>
      <c r="CH18" s="621"/>
      <c r="CI18" s="621"/>
      <c r="CJ18" s="621"/>
      <c r="CK18" s="621"/>
      <c r="CL18" s="621"/>
      <c r="CM18" s="621"/>
      <c r="CN18" s="621"/>
      <c r="CO18" s="621"/>
      <c r="CP18" s="621"/>
      <c r="CQ18" s="622"/>
      <c r="CR18" s="623" t="s">
        <v>241</v>
      </c>
      <c r="CS18" s="624"/>
      <c r="CT18" s="624"/>
      <c r="CU18" s="624"/>
      <c r="CV18" s="624"/>
      <c r="CW18" s="624"/>
      <c r="CX18" s="624"/>
      <c r="CY18" s="625"/>
      <c r="CZ18" s="626" t="s">
        <v>185</v>
      </c>
      <c r="DA18" s="626"/>
      <c r="DB18" s="626"/>
      <c r="DC18" s="626"/>
      <c r="DD18" s="632" t="s">
        <v>185</v>
      </c>
      <c r="DE18" s="624"/>
      <c r="DF18" s="624"/>
      <c r="DG18" s="624"/>
      <c r="DH18" s="624"/>
      <c r="DI18" s="624"/>
      <c r="DJ18" s="624"/>
      <c r="DK18" s="624"/>
      <c r="DL18" s="624"/>
      <c r="DM18" s="624"/>
      <c r="DN18" s="624"/>
      <c r="DO18" s="624"/>
      <c r="DP18" s="625"/>
      <c r="DQ18" s="632" t="s">
        <v>185</v>
      </c>
      <c r="DR18" s="624"/>
      <c r="DS18" s="624"/>
      <c r="DT18" s="624"/>
      <c r="DU18" s="624"/>
      <c r="DV18" s="624"/>
      <c r="DW18" s="624"/>
      <c r="DX18" s="624"/>
      <c r="DY18" s="624"/>
      <c r="DZ18" s="624"/>
      <c r="EA18" s="624"/>
      <c r="EB18" s="624"/>
      <c r="EC18" s="633"/>
    </row>
    <row r="19" spans="2:133" ht="11.25" customHeight="1" x14ac:dyDescent="0.15">
      <c r="B19" s="620" t="s">
        <v>279</v>
      </c>
      <c r="C19" s="621"/>
      <c r="D19" s="621"/>
      <c r="E19" s="621"/>
      <c r="F19" s="621"/>
      <c r="G19" s="621"/>
      <c r="H19" s="621"/>
      <c r="I19" s="621"/>
      <c r="J19" s="621"/>
      <c r="K19" s="621"/>
      <c r="L19" s="621"/>
      <c r="M19" s="621"/>
      <c r="N19" s="621"/>
      <c r="O19" s="621"/>
      <c r="P19" s="621"/>
      <c r="Q19" s="622"/>
      <c r="R19" s="623">
        <v>142078</v>
      </c>
      <c r="S19" s="624"/>
      <c r="T19" s="624"/>
      <c r="U19" s="624"/>
      <c r="V19" s="624"/>
      <c r="W19" s="624"/>
      <c r="X19" s="624"/>
      <c r="Y19" s="625"/>
      <c r="Z19" s="626">
        <v>0.3</v>
      </c>
      <c r="AA19" s="626"/>
      <c r="AB19" s="626"/>
      <c r="AC19" s="626"/>
      <c r="AD19" s="627">
        <v>142078</v>
      </c>
      <c r="AE19" s="627"/>
      <c r="AF19" s="627"/>
      <c r="AG19" s="627"/>
      <c r="AH19" s="627"/>
      <c r="AI19" s="627"/>
      <c r="AJ19" s="627"/>
      <c r="AK19" s="627"/>
      <c r="AL19" s="628">
        <v>0.7</v>
      </c>
      <c r="AM19" s="629"/>
      <c r="AN19" s="629"/>
      <c r="AO19" s="630"/>
      <c r="AP19" s="620" t="s">
        <v>280</v>
      </c>
      <c r="AQ19" s="621"/>
      <c r="AR19" s="621"/>
      <c r="AS19" s="621"/>
      <c r="AT19" s="621"/>
      <c r="AU19" s="621"/>
      <c r="AV19" s="621"/>
      <c r="AW19" s="621"/>
      <c r="AX19" s="621"/>
      <c r="AY19" s="621"/>
      <c r="AZ19" s="621"/>
      <c r="BA19" s="621"/>
      <c r="BB19" s="621"/>
      <c r="BC19" s="621"/>
      <c r="BD19" s="621"/>
      <c r="BE19" s="621"/>
      <c r="BF19" s="622"/>
      <c r="BG19" s="623" t="s">
        <v>241</v>
      </c>
      <c r="BH19" s="624"/>
      <c r="BI19" s="624"/>
      <c r="BJ19" s="624"/>
      <c r="BK19" s="624"/>
      <c r="BL19" s="624"/>
      <c r="BM19" s="624"/>
      <c r="BN19" s="625"/>
      <c r="BO19" s="626" t="s">
        <v>185</v>
      </c>
      <c r="BP19" s="626"/>
      <c r="BQ19" s="626"/>
      <c r="BR19" s="626"/>
      <c r="BS19" s="627" t="s">
        <v>241</v>
      </c>
      <c r="BT19" s="627"/>
      <c r="BU19" s="627"/>
      <c r="BV19" s="627"/>
      <c r="BW19" s="627"/>
      <c r="BX19" s="627"/>
      <c r="BY19" s="627"/>
      <c r="BZ19" s="627"/>
      <c r="CA19" s="627"/>
      <c r="CB19" s="631"/>
      <c r="CD19" s="620" t="s">
        <v>281</v>
      </c>
      <c r="CE19" s="621"/>
      <c r="CF19" s="621"/>
      <c r="CG19" s="621"/>
      <c r="CH19" s="621"/>
      <c r="CI19" s="621"/>
      <c r="CJ19" s="621"/>
      <c r="CK19" s="621"/>
      <c r="CL19" s="621"/>
      <c r="CM19" s="621"/>
      <c r="CN19" s="621"/>
      <c r="CO19" s="621"/>
      <c r="CP19" s="621"/>
      <c r="CQ19" s="622"/>
      <c r="CR19" s="623" t="s">
        <v>241</v>
      </c>
      <c r="CS19" s="624"/>
      <c r="CT19" s="624"/>
      <c r="CU19" s="624"/>
      <c r="CV19" s="624"/>
      <c r="CW19" s="624"/>
      <c r="CX19" s="624"/>
      <c r="CY19" s="625"/>
      <c r="CZ19" s="626" t="s">
        <v>241</v>
      </c>
      <c r="DA19" s="626"/>
      <c r="DB19" s="626"/>
      <c r="DC19" s="626"/>
      <c r="DD19" s="632" t="s">
        <v>241</v>
      </c>
      <c r="DE19" s="624"/>
      <c r="DF19" s="624"/>
      <c r="DG19" s="624"/>
      <c r="DH19" s="624"/>
      <c r="DI19" s="624"/>
      <c r="DJ19" s="624"/>
      <c r="DK19" s="624"/>
      <c r="DL19" s="624"/>
      <c r="DM19" s="624"/>
      <c r="DN19" s="624"/>
      <c r="DO19" s="624"/>
      <c r="DP19" s="625"/>
      <c r="DQ19" s="632" t="s">
        <v>241</v>
      </c>
      <c r="DR19" s="624"/>
      <c r="DS19" s="624"/>
      <c r="DT19" s="624"/>
      <c r="DU19" s="624"/>
      <c r="DV19" s="624"/>
      <c r="DW19" s="624"/>
      <c r="DX19" s="624"/>
      <c r="DY19" s="624"/>
      <c r="DZ19" s="624"/>
      <c r="EA19" s="624"/>
      <c r="EB19" s="624"/>
      <c r="EC19" s="633"/>
    </row>
    <row r="20" spans="2:133" ht="11.25" customHeight="1" x14ac:dyDescent="0.15">
      <c r="B20" s="636" t="s">
        <v>282</v>
      </c>
      <c r="C20" s="637"/>
      <c r="D20" s="637"/>
      <c r="E20" s="637"/>
      <c r="F20" s="637"/>
      <c r="G20" s="637"/>
      <c r="H20" s="637"/>
      <c r="I20" s="637"/>
      <c r="J20" s="637"/>
      <c r="K20" s="637"/>
      <c r="L20" s="637"/>
      <c r="M20" s="637"/>
      <c r="N20" s="637"/>
      <c r="O20" s="637"/>
      <c r="P20" s="637"/>
      <c r="Q20" s="638"/>
      <c r="R20" s="623">
        <v>18320</v>
      </c>
      <c r="S20" s="624"/>
      <c r="T20" s="624"/>
      <c r="U20" s="624"/>
      <c r="V20" s="624"/>
      <c r="W20" s="624"/>
      <c r="X20" s="624"/>
      <c r="Y20" s="625"/>
      <c r="Z20" s="626">
        <v>0</v>
      </c>
      <c r="AA20" s="626"/>
      <c r="AB20" s="626"/>
      <c r="AC20" s="626"/>
      <c r="AD20" s="627">
        <v>18320</v>
      </c>
      <c r="AE20" s="627"/>
      <c r="AF20" s="627"/>
      <c r="AG20" s="627"/>
      <c r="AH20" s="627"/>
      <c r="AI20" s="627"/>
      <c r="AJ20" s="627"/>
      <c r="AK20" s="627"/>
      <c r="AL20" s="628">
        <v>0.1</v>
      </c>
      <c r="AM20" s="629"/>
      <c r="AN20" s="629"/>
      <c r="AO20" s="630"/>
      <c r="AP20" s="620" t="s">
        <v>283</v>
      </c>
      <c r="AQ20" s="621"/>
      <c r="AR20" s="621"/>
      <c r="AS20" s="621"/>
      <c r="AT20" s="621"/>
      <c r="AU20" s="621"/>
      <c r="AV20" s="621"/>
      <c r="AW20" s="621"/>
      <c r="AX20" s="621"/>
      <c r="AY20" s="621"/>
      <c r="AZ20" s="621"/>
      <c r="BA20" s="621"/>
      <c r="BB20" s="621"/>
      <c r="BC20" s="621"/>
      <c r="BD20" s="621"/>
      <c r="BE20" s="621"/>
      <c r="BF20" s="622"/>
      <c r="BG20" s="623" t="s">
        <v>185</v>
      </c>
      <c r="BH20" s="624"/>
      <c r="BI20" s="624"/>
      <c r="BJ20" s="624"/>
      <c r="BK20" s="624"/>
      <c r="BL20" s="624"/>
      <c r="BM20" s="624"/>
      <c r="BN20" s="625"/>
      <c r="BO20" s="626" t="s">
        <v>241</v>
      </c>
      <c r="BP20" s="626"/>
      <c r="BQ20" s="626"/>
      <c r="BR20" s="626"/>
      <c r="BS20" s="627" t="s">
        <v>185</v>
      </c>
      <c r="BT20" s="627"/>
      <c r="BU20" s="627"/>
      <c r="BV20" s="627"/>
      <c r="BW20" s="627"/>
      <c r="BX20" s="627"/>
      <c r="BY20" s="627"/>
      <c r="BZ20" s="627"/>
      <c r="CA20" s="627"/>
      <c r="CB20" s="631"/>
      <c r="CD20" s="620" t="s">
        <v>284</v>
      </c>
      <c r="CE20" s="621"/>
      <c r="CF20" s="621"/>
      <c r="CG20" s="621"/>
      <c r="CH20" s="621"/>
      <c r="CI20" s="621"/>
      <c r="CJ20" s="621"/>
      <c r="CK20" s="621"/>
      <c r="CL20" s="621"/>
      <c r="CM20" s="621"/>
      <c r="CN20" s="621"/>
      <c r="CO20" s="621"/>
      <c r="CP20" s="621"/>
      <c r="CQ20" s="622"/>
      <c r="CR20" s="623">
        <v>39018029</v>
      </c>
      <c r="CS20" s="624"/>
      <c r="CT20" s="624"/>
      <c r="CU20" s="624"/>
      <c r="CV20" s="624"/>
      <c r="CW20" s="624"/>
      <c r="CX20" s="624"/>
      <c r="CY20" s="625"/>
      <c r="CZ20" s="626">
        <v>100</v>
      </c>
      <c r="DA20" s="626"/>
      <c r="DB20" s="626"/>
      <c r="DC20" s="626"/>
      <c r="DD20" s="632">
        <v>7164090</v>
      </c>
      <c r="DE20" s="624"/>
      <c r="DF20" s="624"/>
      <c r="DG20" s="624"/>
      <c r="DH20" s="624"/>
      <c r="DI20" s="624"/>
      <c r="DJ20" s="624"/>
      <c r="DK20" s="624"/>
      <c r="DL20" s="624"/>
      <c r="DM20" s="624"/>
      <c r="DN20" s="624"/>
      <c r="DO20" s="624"/>
      <c r="DP20" s="625"/>
      <c r="DQ20" s="632">
        <v>22854031</v>
      </c>
      <c r="DR20" s="624"/>
      <c r="DS20" s="624"/>
      <c r="DT20" s="624"/>
      <c r="DU20" s="624"/>
      <c r="DV20" s="624"/>
      <c r="DW20" s="624"/>
      <c r="DX20" s="624"/>
      <c r="DY20" s="624"/>
      <c r="DZ20" s="624"/>
      <c r="EA20" s="624"/>
      <c r="EB20" s="624"/>
      <c r="EC20" s="633"/>
    </row>
    <row r="21" spans="2:133" ht="11.25" customHeight="1" x14ac:dyDescent="0.15">
      <c r="B21" s="620" t="s">
        <v>285</v>
      </c>
      <c r="C21" s="621"/>
      <c r="D21" s="621"/>
      <c r="E21" s="621"/>
      <c r="F21" s="621"/>
      <c r="G21" s="621"/>
      <c r="H21" s="621"/>
      <c r="I21" s="621"/>
      <c r="J21" s="621"/>
      <c r="K21" s="621"/>
      <c r="L21" s="621"/>
      <c r="M21" s="621"/>
      <c r="N21" s="621"/>
      <c r="O21" s="621"/>
      <c r="P21" s="621"/>
      <c r="Q21" s="622"/>
      <c r="R21" s="623">
        <v>5715317</v>
      </c>
      <c r="S21" s="624"/>
      <c r="T21" s="624"/>
      <c r="U21" s="624"/>
      <c r="V21" s="624"/>
      <c r="W21" s="624"/>
      <c r="X21" s="624"/>
      <c r="Y21" s="625"/>
      <c r="Z21" s="626">
        <v>14</v>
      </c>
      <c r="AA21" s="626"/>
      <c r="AB21" s="626"/>
      <c r="AC21" s="626"/>
      <c r="AD21" s="627">
        <v>5167275</v>
      </c>
      <c r="AE21" s="627"/>
      <c r="AF21" s="627"/>
      <c r="AG21" s="627"/>
      <c r="AH21" s="627"/>
      <c r="AI21" s="627"/>
      <c r="AJ21" s="627"/>
      <c r="AK21" s="627"/>
      <c r="AL21" s="628">
        <v>26.7</v>
      </c>
      <c r="AM21" s="629"/>
      <c r="AN21" s="629"/>
      <c r="AO21" s="630"/>
      <c r="AP21" s="620" t="s">
        <v>286</v>
      </c>
      <c r="AQ21" s="639"/>
      <c r="AR21" s="639"/>
      <c r="AS21" s="639"/>
      <c r="AT21" s="639"/>
      <c r="AU21" s="639"/>
      <c r="AV21" s="639"/>
      <c r="AW21" s="639"/>
      <c r="AX21" s="639"/>
      <c r="AY21" s="639"/>
      <c r="AZ21" s="639"/>
      <c r="BA21" s="639"/>
      <c r="BB21" s="639"/>
      <c r="BC21" s="639"/>
      <c r="BD21" s="639"/>
      <c r="BE21" s="639"/>
      <c r="BF21" s="640"/>
      <c r="BG21" s="623" t="s">
        <v>185</v>
      </c>
      <c r="BH21" s="624"/>
      <c r="BI21" s="624"/>
      <c r="BJ21" s="624"/>
      <c r="BK21" s="624"/>
      <c r="BL21" s="624"/>
      <c r="BM21" s="624"/>
      <c r="BN21" s="625"/>
      <c r="BO21" s="626" t="s">
        <v>185</v>
      </c>
      <c r="BP21" s="626"/>
      <c r="BQ21" s="626"/>
      <c r="BR21" s="626"/>
      <c r="BS21" s="627" t="s">
        <v>185</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287</v>
      </c>
      <c r="C22" s="621"/>
      <c r="D22" s="621"/>
      <c r="E22" s="621"/>
      <c r="F22" s="621"/>
      <c r="G22" s="621"/>
      <c r="H22" s="621"/>
      <c r="I22" s="621"/>
      <c r="J22" s="621"/>
      <c r="K22" s="621"/>
      <c r="L22" s="621"/>
      <c r="M22" s="621"/>
      <c r="N22" s="621"/>
      <c r="O22" s="621"/>
      <c r="P22" s="621"/>
      <c r="Q22" s="622"/>
      <c r="R22" s="623">
        <v>5167275</v>
      </c>
      <c r="S22" s="624"/>
      <c r="T22" s="624"/>
      <c r="U22" s="624"/>
      <c r="V22" s="624"/>
      <c r="W22" s="624"/>
      <c r="X22" s="624"/>
      <c r="Y22" s="625"/>
      <c r="Z22" s="626">
        <v>12.6</v>
      </c>
      <c r="AA22" s="626"/>
      <c r="AB22" s="626"/>
      <c r="AC22" s="626"/>
      <c r="AD22" s="627">
        <v>5167275</v>
      </c>
      <c r="AE22" s="627"/>
      <c r="AF22" s="627"/>
      <c r="AG22" s="627"/>
      <c r="AH22" s="627"/>
      <c r="AI22" s="627"/>
      <c r="AJ22" s="627"/>
      <c r="AK22" s="627"/>
      <c r="AL22" s="628">
        <v>26.7</v>
      </c>
      <c r="AM22" s="629"/>
      <c r="AN22" s="629"/>
      <c r="AO22" s="630"/>
      <c r="AP22" s="620" t="s">
        <v>288</v>
      </c>
      <c r="AQ22" s="639"/>
      <c r="AR22" s="639"/>
      <c r="AS22" s="639"/>
      <c r="AT22" s="639"/>
      <c r="AU22" s="639"/>
      <c r="AV22" s="639"/>
      <c r="AW22" s="639"/>
      <c r="AX22" s="639"/>
      <c r="AY22" s="639"/>
      <c r="AZ22" s="639"/>
      <c r="BA22" s="639"/>
      <c r="BB22" s="639"/>
      <c r="BC22" s="639"/>
      <c r="BD22" s="639"/>
      <c r="BE22" s="639"/>
      <c r="BF22" s="640"/>
      <c r="BG22" s="623" t="s">
        <v>241</v>
      </c>
      <c r="BH22" s="624"/>
      <c r="BI22" s="624"/>
      <c r="BJ22" s="624"/>
      <c r="BK22" s="624"/>
      <c r="BL22" s="624"/>
      <c r="BM22" s="624"/>
      <c r="BN22" s="625"/>
      <c r="BO22" s="626" t="s">
        <v>185</v>
      </c>
      <c r="BP22" s="626"/>
      <c r="BQ22" s="626"/>
      <c r="BR22" s="626"/>
      <c r="BS22" s="627" t="s">
        <v>241</v>
      </c>
      <c r="BT22" s="627"/>
      <c r="BU22" s="627"/>
      <c r="BV22" s="627"/>
      <c r="BW22" s="627"/>
      <c r="BX22" s="627"/>
      <c r="BY22" s="627"/>
      <c r="BZ22" s="627"/>
      <c r="CA22" s="627"/>
      <c r="CB22" s="631"/>
      <c r="CD22" s="605" t="s">
        <v>289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290</v>
      </c>
      <c r="C23" s="621"/>
      <c r="D23" s="621"/>
      <c r="E23" s="621"/>
      <c r="F23" s="621"/>
      <c r="G23" s="621"/>
      <c r="H23" s="621"/>
      <c r="I23" s="621"/>
      <c r="J23" s="621"/>
      <c r="K23" s="621"/>
      <c r="L23" s="621"/>
      <c r="M23" s="621"/>
      <c r="N23" s="621"/>
      <c r="O23" s="621"/>
      <c r="P23" s="621"/>
      <c r="Q23" s="622"/>
      <c r="R23" s="623">
        <v>548042</v>
      </c>
      <c r="S23" s="624"/>
      <c r="T23" s="624"/>
      <c r="U23" s="624"/>
      <c r="V23" s="624"/>
      <c r="W23" s="624"/>
      <c r="X23" s="624"/>
      <c r="Y23" s="625"/>
      <c r="Z23" s="626">
        <v>1.3</v>
      </c>
      <c r="AA23" s="626"/>
      <c r="AB23" s="626"/>
      <c r="AC23" s="626"/>
      <c r="AD23" s="627" t="s">
        <v>241</v>
      </c>
      <c r="AE23" s="627"/>
      <c r="AF23" s="627"/>
      <c r="AG23" s="627"/>
      <c r="AH23" s="627"/>
      <c r="AI23" s="627"/>
      <c r="AJ23" s="627"/>
      <c r="AK23" s="627"/>
      <c r="AL23" s="628" t="s">
        <v>185</v>
      </c>
      <c r="AM23" s="629"/>
      <c r="AN23" s="629"/>
      <c r="AO23" s="630"/>
      <c r="AP23" s="620" t="s">
        <v>291</v>
      </c>
      <c r="AQ23" s="639"/>
      <c r="AR23" s="639"/>
      <c r="AS23" s="639"/>
      <c r="AT23" s="639"/>
      <c r="AU23" s="639"/>
      <c r="AV23" s="639"/>
      <c r="AW23" s="639"/>
      <c r="AX23" s="639"/>
      <c r="AY23" s="639"/>
      <c r="AZ23" s="639"/>
      <c r="BA23" s="639"/>
      <c r="BB23" s="639"/>
      <c r="BC23" s="639"/>
      <c r="BD23" s="639"/>
      <c r="BE23" s="639"/>
      <c r="BF23" s="640"/>
      <c r="BG23" s="623" t="s">
        <v>185</v>
      </c>
      <c r="BH23" s="624"/>
      <c r="BI23" s="624"/>
      <c r="BJ23" s="624"/>
      <c r="BK23" s="624"/>
      <c r="BL23" s="624"/>
      <c r="BM23" s="624"/>
      <c r="BN23" s="625"/>
      <c r="BO23" s="626" t="s">
        <v>185</v>
      </c>
      <c r="BP23" s="626"/>
      <c r="BQ23" s="626"/>
      <c r="BR23" s="626"/>
      <c r="BS23" s="627" t="s">
        <v>180</v>
      </c>
      <c r="BT23" s="627"/>
      <c r="BU23" s="627"/>
      <c r="BV23" s="627"/>
      <c r="BW23" s="627"/>
      <c r="BX23" s="627"/>
      <c r="BY23" s="627"/>
      <c r="BZ23" s="627"/>
      <c r="CA23" s="627"/>
      <c r="CB23" s="631"/>
      <c r="CD23" s="605" t="s">
        <v>230</v>
      </c>
      <c r="CE23" s="606"/>
      <c r="CF23" s="606"/>
      <c r="CG23" s="606"/>
      <c r="CH23" s="606"/>
      <c r="CI23" s="606"/>
      <c r="CJ23" s="606"/>
      <c r="CK23" s="606"/>
      <c r="CL23" s="606"/>
      <c r="CM23" s="606"/>
      <c r="CN23" s="606"/>
      <c r="CO23" s="606"/>
      <c r="CP23" s="606"/>
      <c r="CQ23" s="607"/>
      <c r="CR23" s="605" t="s">
        <v>292</v>
      </c>
      <c r="CS23" s="606"/>
      <c r="CT23" s="606"/>
      <c r="CU23" s="606"/>
      <c r="CV23" s="606"/>
      <c r="CW23" s="606"/>
      <c r="CX23" s="606"/>
      <c r="CY23" s="607"/>
      <c r="CZ23" s="605" t="s">
        <v>293</v>
      </c>
      <c r="DA23" s="606"/>
      <c r="DB23" s="606"/>
      <c r="DC23" s="607"/>
      <c r="DD23" s="605" t="s">
        <v>294</v>
      </c>
      <c r="DE23" s="606"/>
      <c r="DF23" s="606"/>
      <c r="DG23" s="606"/>
      <c r="DH23" s="606"/>
      <c r="DI23" s="606"/>
      <c r="DJ23" s="606"/>
      <c r="DK23" s="607"/>
      <c r="DL23" s="650" t="s">
        <v>295</v>
      </c>
      <c r="DM23" s="651"/>
      <c r="DN23" s="651"/>
      <c r="DO23" s="651"/>
      <c r="DP23" s="651"/>
      <c r="DQ23" s="651"/>
      <c r="DR23" s="651"/>
      <c r="DS23" s="651"/>
      <c r="DT23" s="651"/>
      <c r="DU23" s="651"/>
      <c r="DV23" s="652"/>
      <c r="DW23" s="605" t="s">
        <v>296</v>
      </c>
      <c r="DX23" s="606"/>
      <c r="DY23" s="606"/>
      <c r="DZ23" s="606"/>
      <c r="EA23" s="606"/>
      <c r="EB23" s="606"/>
      <c r="EC23" s="607"/>
    </row>
    <row r="24" spans="2:133" ht="11.25" customHeight="1" x14ac:dyDescent="0.15">
      <c r="B24" s="620" t="s">
        <v>297</v>
      </c>
      <c r="C24" s="621"/>
      <c r="D24" s="621"/>
      <c r="E24" s="621"/>
      <c r="F24" s="621"/>
      <c r="G24" s="621"/>
      <c r="H24" s="621"/>
      <c r="I24" s="621"/>
      <c r="J24" s="621"/>
      <c r="K24" s="621"/>
      <c r="L24" s="621"/>
      <c r="M24" s="621"/>
      <c r="N24" s="621"/>
      <c r="O24" s="621"/>
      <c r="P24" s="621"/>
      <c r="Q24" s="622"/>
      <c r="R24" s="623" t="s">
        <v>185</v>
      </c>
      <c r="S24" s="624"/>
      <c r="T24" s="624"/>
      <c r="U24" s="624"/>
      <c r="V24" s="624"/>
      <c r="W24" s="624"/>
      <c r="X24" s="624"/>
      <c r="Y24" s="625"/>
      <c r="Z24" s="626" t="s">
        <v>185</v>
      </c>
      <c r="AA24" s="626"/>
      <c r="AB24" s="626"/>
      <c r="AC24" s="626"/>
      <c r="AD24" s="627" t="s">
        <v>185</v>
      </c>
      <c r="AE24" s="627"/>
      <c r="AF24" s="627"/>
      <c r="AG24" s="627"/>
      <c r="AH24" s="627"/>
      <c r="AI24" s="627"/>
      <c r="AJ24" s="627"/>
      <c r="AK24" s="627"/>
      <c r="AL24" s="628" t="s">
        <v>185</v>
      </c>
      <c r="AM24" s="629"/>
      <c r="AN24" s="629"/>
      <c r="AO24" s="630"/>
      <c r="AP24" s="620" t="s">
        <v>298</v>
      </c>
      <c r="AQ24" s="639"/>
      <c r="AR24" s="639"/>
      <c r="AS24" s="639"/>
      <c r="AT24" s="639"/>
      <c r="AU24" s="639"/>
      <c r="AV24" s="639"/>
      <c r="AW24" s="639"/>
      <c r="AX24" s="639"/>
      <c r="AY24" s="639"/>
      <c r="AZ24" s="639"/>
      <c r="BA24" s="639"/>
      <c r="BB24" s="639"/>
      <c r="BC24" s="639"/>
      <c r="BD24" s="639"/>
      <c r="BE24" s="639"/>
      <c r="BF24" s="640"/>
      <c r="BG24" s="623" t="s">
        <v>185</v>
      </c>
      <c r="BH24" s="624"/>
      <c r="BI24" s="624"/>
      <c r="BJ24" s="624"/>
      <c r="BK24" s="624"/>
      <c r="BL24" s="624"/>
      <c r="BM24" s="624"/>
      <c r="BN24" s="625"/>
      <c r="BO24" s="626" t="s">
        <v>185</v>
      </c>
      <c r="BP24" s="626"/>
      <c r="BQ24" s="626"/>
      <c r="BR24" s="626"/>
      <c r="BS24" s="627" t="s">
        <v>185</v>
      </c>
      <c r="BT24" s="627"/>
      <c r="BU24" s="627"/>
      <c r="BV24" s="627"/>
      <c r="BW24" s="627"/>
      <c r="BX24" s="627"/>
      <c r="BY24" s="627"/>
      <c r="BZ24" s="627"/>
      <c r="CA24" s="627"/>
      <c r="CB24" s="631"/>
      <c r="CD24" s="609" t="s">
        <v>299</v>
      </c>
      <c r="CE24" s="610"/>
      <c r="CF24" s="610"/>
      <c r="CG24" s="610"/>
      <c r="CH24" s="610"/>
      <c r="CI24" s="610"/>
      <c r="CJ24" s="610"/>
      <c r="CK24" s="610"/>
      <c r="CL24" s="610"/>
      <c r="CM24" s="610"/>
      <c r="CN24" s="610"/>
      <c r="CO24" s="610"/>
      <c r="CP24" s="610"/>
      <c r="CQ24" s="611"/>
      <c r="CR24" s="612">
        <v>15789896</v>
      </c>
      <c r="CS24" s="613"/>
      <c r="CT24" s="613"/>
      <c r="CU24" s="613"/>
      <c r="CV24" s="613"/>
      <c r="CW24" s="613"/>
      <c r="CX24" s="613"/>
      <c r="CY24" s="614"/>
      <c r="CZ24" s="617">
        <v>40.5</v>
      </c>
      <c r="DA24" s="618"/>
      <c r="DB24" s="618"/>
      <c r="DC24" s="634"/>
      <c r="DD24" s="658">
        <v>9419936</v>
      </c>
      <c r="DE24" s="613"/>
      <c r="DF24" s="613"/>
      <c r="DG24" s="613"/>
      <c r="DH24" s="613"/>
      <c r="DI24" s="613"/>
      <c r="DJ24" s="613"/>
      <c r="DK24" s="614"/>
      <c r="DL24" s="658">
        <v>9022676</v>
      </c>
      <c r="DM24" s="613"/>
      <c r="DN24" s="613"/>
      <c r="DO24" s="613"/>
      <c r="DP24" s="613"/>
      <c r="DQ24" s="613"/>
      <c r="DR24" s="613"/>
      <c r="DS24" s="613"/>
      <c r="DT24" s="613"/>
      <c r="DU24" s="613"/>
      <c r="DV24" s="614"/>
      <c r="DW24" s="617">
        <v>45.5</v>
      </c>
      <c r="DX24" s="618"/>
      <c r="DY24" s="618"/>
      <c r="DZ24" s="618"/>
      <c r="EA24" s="618"/>
      <c r="EB24" s="618"/>
      <c r="EC24" s="619"/>
    </row>
    <row r="25" spans="2:133" ht="11.25" customHeight="1" x14ac:dyDescent="0.15">
      <c r="B25" s="620" t="s">
        <v>300</v>
      </c>
      <c r="C25" s="621"/>
      <c r="D25" s="621"/>
      <c r="E25" s="621"/>
      <c r="F25" s="621"/>
      <c r="G25" s="621"/>
      <c r="H25" s="621"/>
      <c r="I25" s="621"/>
      <c r="J25" s="621"/>
      <c r="K25" s="621"/>
      <c r="L25" s="621"/>
      <c r="M25" s="621"/>
      <c r="N25" s="621"/>
      <c r="O25" s="621"/>
      <c r="P25" s="621"/>
      <c r="Q25" s="622"/>
      <c r="R25" s="623">
        <v>19817819</v>
      </c>
      <c r="S25" s="624"/>
      <c r="T25" s="624"/>
      <c r="U25" s="624"/>
      <c r="V25" s="624"/>
      <c r="W25" s="624"/>
      <c r="X25" s="624"/>
      <c r="Y25" s="625"/>
      <c r="Z25" s="626">
        <v>48.5</v>
      </c>
      <c r="AA25" s="626"/>
      <c r="AB25" s="626"/>
      <c r="AC25" s="626"/>
      <c r="AD25" s="627">
        <v>19269777</v>
      </c>
      <c r="AE25" s="627"/>
      <c r="AF25" s="627"/>
      <c r="AG25" s="627"/>
      <c r="AH25" s="627"/>
      <c r="AI25" s="627"/>
      <c r="AJ25" s="627"/>
      <c r="AK25" s="627"/>
      <c r="AL25" s="628">
        <v>99.5</v>
      </c>
      <c r="AM25" s="629"/>
      <c r="AN25" s="629"/>
      <c r="AO25" s="630"/>
      <c r="AP25" s="620" t="s">
        <v>301</v>
      </c>
      <c r="AQ25" s="639"/>
      <c r="AR25" s="639"/>
      <c r="AS25" s="639"/>
      <c r="AT25" s="639"/>
      <c r="AU25" s="639"/>
      <c r="AV25" s="639"/>
      <c r="AW25" s="639"/>
      <c r="AX25" s="639"/>
      <c r="AY25" s="639"/>
      <c r="AZ25" s="639"/>
      <c r="BA25" s="639"/>
      <c r="BB25" s="639"/>
      <c r="BC25" s="639"/>
      <c r="BD25" s="639"/>
      <c r="BE25" s="639"/>
      <c r="BF25" s="640"/>
      <c r="BG25" s="623" t="s">
        <v>241</v>
      </c>
      <c r="BH25" s="624"/>
      <c r="BI25" s="624"/>
      <c r="BJ25" s="624"/>
      <c r="BK25" s="624"/>
      <c r="BL25" s="624"/>
      <c r="BM25" s="624"/>
      <c r="BN25" s="625"/>
      <c r="BO25" s="626" t="s">
        <v>241</v>
      </c>
      <c r="BP25" s="626"/>
      <c r="BQ25" s="626"/>
      <c r="BR25" s="626"/>
      <c r="BS25" s="627" t="s">
        <v>241</v>
      </c>
      <c r="BT25" s="627"/>
      <c r="BU25" s="627"/>
      <c r="BV25" s="627"/>
      <c r="BW25" s="627"/>
      <c r="BX25" s="627"/>
      <c r="BY25" s="627"/>
      <c r="BZ25" s="627"/>
      <c r="CA25" s="627"/>
      <c r="CB25" s="631"/>
      <c r="CD25" s="620" t="s">
        <v>302</v>
      </c>
      <c r="CE25" s="621"/>
      <c r="CF25" s="621"/>
      <c r="CG25" s="621"/>
      <c r="CH25" s="621"/>
      <c r="CI25" s="621"/>
      <c r="CJ25" s="621"/>
      <c r="CK25" s="621"/>
      <c r="CL25" s="621"/>
      <c r="CM25" s="621"/>
      <c r="CN25" s="621"/>
      <c r="CO25" s="621"/>
      <c r="CP25" s="621"/>
      <c r="CQ25" s="622"/>
      <c r="CR25" s="623">
        <v>4847198</v>
      </c>
      <c r="CS25" s="655"/>
      <c r="CT25" s="655"/>
      <c r="CU25" s="655"/>
      <c r="CV25" s="655"/>
      <c r="CW25" s="655"/>
      <c r="CX25" s="655"/>
      <c r="CY25" s="656"/>
      <c r="CZ25" s="628">
        <v>12.4</v>
      </c>
      <c r="DA25" s="653"/>
      <c r="DB25" s="653"/>
      <c r="DC25" s="657"/>
      <c r="DD25" s="632">
        <v>4345043</v>
      </c>
      <c r="DE25" s="655"/>
      <c r="DF25" s="655"/>
      <c r="DG25" s="655"/>
      <c r="DH25" s="655"/>
      <c r="DI25" s="655"/>
      <c r="DJ25" s="655"/>
      <c r="DK25" s="656"/>
      <c r="DL25" s="632">
        <v>4290812</v>
      </c>
      <c r="DM25" s="655"/>
      <c r="DN25" s="655"/>
      <c r="DO25" s="655"/>
      <c r="DP25" s="655"/>
      <c r="DQ25" s="655"/>
      <c r="DR25" s="655"/>
      <c r="DS25" s="655"/>
      <c r="DT25" s="655"/>
      <c r="DU25" s="655"/>
      <c r="DV25" s="656"/>
      <c r="DW25" s="628">
        <v>21.6</v>
      </c>
      <c r="DX25" s="653"/>
      <c r="DY25" s="653"/>
      <c r="DZ25" s="653"/>
      <c r="EA25" s="653"/>
      <c r="EB25" s="653"/>
      <c r="EC25" s="654"/>
    </row>
    <row r="26" spans="2:133" ht="11.25" customHeight="1" x14ac:dyDescent="0.15">
      <c r="B26" s="620" t="s">
        <v>303</v>
      </c>
      <c r="C26" s="621"/>
      <c r="D26" s="621"/>
      <c r="E26" s="621"/>
      <c r="F26" s="621"/>
      <c r="G26" s="621"/>
      <c r="H26" s="621"/>
      <c r="I26" s="621"/>
      <c r="J26" s="621"/>
      <c r="K26" s="621"/>
      <c r="L26" s="621"/>
      <c r="M26" s="621"/>
      <c r="N26" s="621"/>
      <c r="O26" s="621"/>
      <c r="P26" s="621"/>
      <c r="Q26" s="622"/>
      <c r="R26" s="623">
        <v>11648</v>
      </c>
      <c r="S26" s="624"/>
      <c r="T26" s="624"/>
      <c r="U26" s="624"/>
      <c r="V26" s="624"/>
      <c r="W26" s="624"/>
      <c r="X26" s="624"/>
      <c r="Y26" s="625"/>
      <c r="Z26" s="626">
        <v>0</v>
      </c>
      <c r="AA26" s="626"/>
      <c r="AB26" s="626"/>
      <c r="AC26" s="626"/>
      <c r="AD26" s="627">
        <v>11648</v>
      </c>
      <c r="AE26" s="627"/>
      <c r="AF26" s="627"/>
      <c r="AG26" s="627"/>
      <c r="AH26" s="627"/>
      <c r="AI26" s="627"/>
      <c r="AJ26" s="627"/>
      <c r="AK26" s="627"/>
      <c r="AL26" s="628">
        <v>0.1</v>
      </c>
      <c r="AM26" s="629"/>
      <c r="AN26" s="629"/>
      <c r="AO26" s="630"/>
      <c r="AP26" s="620" t="s">
        <v>304</v>
      </c>
      <c r="AQ26" s="639"/>
      <c r="AR26" s="639"/>
      <c r="AS26" s="639"/>
      <c r="AT26" s="639"/>
      <c r="AU26" s="639"/>
      <c r="AV26" s="639"/>
      <c r="AW26" s="639"/>
      <c r="AX26" s="639"/>
      <c r="AY26" s="639"/>
      <c r="AZ26" s="639"/>
      <c r="BA26" s="639"/>
      <c r="BB26" s="639"/>
      <c r="BC26" s="639"/>
      <c r="BD26" s="639"/>
      <c r="BE26" s="639"/>
      <c r="BF26" s="640"/>
      <c r="BG26" s="623" t="s">
        <v>185</v>
      </c>
      <c r="BH26" s="624"/>
      <c r="BI26" s="624"/>
      <c r="BJ26" s="624"/>
      <c r="BK26" s="624"/>
      <c r="BL26" s="624"/>
      <c r="BM26" s="624"/>
      <c r="BN26" s="625"/>
      <c r="BO26" s="626" t="s">
        <v>185</v>
      </c>
      <c r="BP26" s="626"/>
      <c r="BQ26" s="626"/>
      <c r="BR26" s="626"/>
      <c r="BS26" s="627" t="s">
        <v>185</v>
      </c>
      <c r="BT26" s="627"/>
      <c r="BU26" s="627"/>
      <c r="BV26" s="627"/>
      <c r="BW26" s="627"/>
      <c r="BX26" s="627"/>
      <c r="BY26" s="627"/>
      <c r="BZ26" s="627"/>
      <c r="CA26" s="627"/>
      <c r="CB26" s="631"/>
      <c r="CD26" s="620" t="s">
        <v>305</v>
      </c>
      <c r="CE26" s="621"/>
      <c r="CF26" s="621"/>
      <c r="CG26" s="621"/>
      <c r="CH26" s="621"/>
      <c r="CI26" s="621"/>
      <c r="CJ26" s="621"/>
      <c r="CK26" s="621"/>
      <c r="CL26" s="621"/>
      <c r="CM26" s="621"/>
      <c r="CN26" s="621"/>
      <c r="CO26" s="621"/>
      <c r="CP26" s="621"/>
      <c r="CQ26" s="622"/>
      <c r="CR26" s="623">
        <v>2738315</v>
      </c>
      <c r="CS26" s="624"/>
      <c r="CT26" s="624"/>
      <c r="CU26" s="624"/>
      <c r="CV26" s="624"/>
      <c r="CW26" s="624"/>
      <c r="CX26" s="624"/>
      <c r="CY26" s="625"/>
      <c r="CZ26" s="628">
        <v>7</v>
      </c>
      <c r="DA26" s="653"/>
      <c r="DB26" s="653"/>
      <c r="DC26" s="657"/>
      <c r="DD26" s="632">
        <v>2419544</v>
      </c>
      <c r="DE26" s="624"/>
      <c r="DF26" s="624"/>
      <c r="DG26" s="624"/>
      <c r="DH26" s="624"/>
      <c r="DI26" s="624"/>
      <c r="DJ26" s="624"/>
      <c r="DK26" s="625"/>
      <c r="DL26" s="632" t="s">
        <v>185</v>
      </c>
      <c r="DM26" s="624"/>
      <c r="DN26" s="624"/>
      <c r="DO26" s="624"/>
      <c r="DP26" s="624"/>
      <c r="DQ26" s="624"/>
      <c r="DR26" s="624"/>
      <c r="DS26" s="624"/>
      <c r="DT26" s="624"/>
      <c r="DU26" s="624"/>
      <c r="DV26" s="625"/>
      <c r="DW26" s="628" t="s">
        <v>185</v>
      </c>
      <c r="DX26" s="653"/>
      <c r="DY26" s="653"/>
      <c r="DZ26" s="653"/>
      <c r="EA26" s="653"/>
      <c r="EB26" s="653"/>
      <c r="EC26" s="654"/>
    </row>
    <row r="27" spans="2:133" ht="11.25" customHeight="1" x14ac:dyDescent="0.15">
      <c r="B27" s="620" t="s">
        <v>306</v>
      </c>
      <c r="C27" s="621"/>
      <c r="D27" s="621"/>
      <c r="E27" s="621"/>
      <c r="F27" s="621"/>
      <c r="G27" s="621"/>
      <c r="H27" s="621"/>
      <c r="I27" s="621"/>
      <c r="J27" s="621"/>
      <c r="K27" s="621"/>
      <c r="L27" s="621"/>
      <c r="M27" s="621"/>
      <c r="N27" s="621"/>
      <c r="O27" s="621"/>
      <c r="P27" s="621"/>
      <c r="Q27" s="622"/>
      <c r="R27" s="623">
        <v>54020</v>
      </c>
      <c r="S27" s="624"/>
      <c r="T27" s="624"/>
      <c r="U27" s="624"/>
      <c r="V27" s="624"/>
      <c r="W27" s="624"/>
      <c r="X27" s="624"/>
      <c r="Y27" s="625"/>
      <c r="Z27" s="626">
        <v>0.1</v>
      </c>
      <c r="AA27" s="626"/>
      <c r="AB27" s="626"/>
      <c r="AC27" s="626"/>
      <c r="AD27" s="627" t="s">
        <v>185</v>
      </c>
      <c r="AE27" s="627"/>
      <c r="AF27" s="627"/>
      <c r="AG27" s="627"/>
      <c r="AH27" s="627"/>
      <c r="AI27" s="627"/>
      <c r="AJ27" s="627"/>
      <c r="AK27" s="627"/>
      <c r="AL27" s="628" t="s">
        <v>185</v>
      </c>
      <c r="AM27" s="629"/>
      <c r="AN27" s="629"/>
      <c r="AO27" s="630"/>
      <c r="AP27" s="620" t="s">
        <v>307</v>
      </c>
      <c r="AQ27" s="621"/>
      <c r="AR27" s="621"/>
      <c r="AS27" s="621"/>
      <c r="AT27" s="621"/>
      <c r="AU27" s="621"/>
      <c r="AV27" s="621"/>
      <c r="AW27" s="621"/>
      <c r="AX27" s="621"/>
      <c r="AY27" s="621"/>
      <c r="AZ27" s="621"/>
      <c r="BA27" s="621"/>
      <c r="BB27" s="621"/>
      <c r="BC27" s="621"/>
      <c r="BD27" s="621"/>
      <c r="BE27" s="621"/>
      <c r="BF27" s="622"/>
      <c r="BG27" s="623">
        <v>11344278</v>
      </c>
      <c r="BH27" s="624"/>
      <c r="BI27" s="624"/>
      <c r="BJ27" s="624"/>
      <c r="BK27" s="624"/>
      <c r="BL27" s="624"/>
      <c r="BM27" s="624"/>
      <c r="BN27" s="625"/>
      <c r="BO27" s="626">
        <v>100</v>
      </c>
      <c r="BP27" s="626"/>
      <c r="BQ27" s="626"/>
      <c r="BR27" s="626"/>
      <c r="BS27" s="627" t="s">
        <v>241</v>
      </c>
      <c r="BT27" s="627"/>
      <c r="BU27" s="627"/>
      <c r="BV27" s="627"/>
      <c r="BW27" s="627"/>
      <c r="BX27" s="627"/>
      <c r="BY27" s="627"/>
      <c r="BZ27" s="627"/>
      <c r="CA27" s="627"/>
      <c r="CB27" s="631"/>
      <c r="CD27" s="620" t="s">
        <v>308</v>
      </c>
      <c r="CE27" s="621"/>
      <c r="CF27" s="621"/>
      <c r="CG27" s="621"/>
      <c r="CH27" s="621"/>
      <c r="CI27" s="621"/>
      <c r="CJ27" s="621"/>
      <c r="CK27" s="621"/>
      <c r="CL27" s="621"/>
      <c r="CM27" s="621"/>
      <c r="CN27" s="621"/>
      <c r="CO27" s="621"/>
      <c r="CP27" s="621"/>
      <c r="CQ27" s="622"/>
      <c r="CR27" s="623">
        <v>8821434</v>
      </c>
      <c r="CS27" s="655"/>
      <c r="CT27" s="655"/>
      <c r="CU27" s="655"/>
      <c r="CV27" s="655"/>
      <c r="CW27" s="655"/>
      <c r="CX27" s="655"/>
      <c r="CY27" s="656"/>
      <c r="CZ27" s="628">
        <v>22.6</v>
      </c>
      <c r="DA27" s="653"/>
      <c r="DB27" s="653"/>
      <c r="DC27" s="657"/>
      <c r="DD27" s="632">
        <v>2953629</v>
      </c>
      <c r="DE27" s="655"/>
      <c r="DF27" s="655"/>
      <c r="DG27" s="655"/>
      <c r="DH27" s="655"/>
      <c r="DI27" s="655"/>
      <c r="DJ27" s="655"/>
      <c r="DK27" s="656"/>
      <c r="DL27" s="632">
        <v>2610600</v>
      </c>
      <c r="DM27" s="655"/>
      <c r="DN27" s="655"/>
      <c r="DO27" s="655"/>
      <c r="DP27" s="655"/>
      <c r="DQ27" s="655"/>
      <c r="DR27" s="655"/>
      <c r="DS27" s="655"/>
      <c r="DT27" s="655"/>
      <c r="DU27" s="655"/>
      <c r="DV27" s="656"/>
      <c r="DW27" s="628">
        <v>13.2</v>
      </c>
      <c r="DX27" s="653"/>
      <c r="DY27" s="653"/>
      <c r="DZ27" s="653"/>
      <c r="EA27" s="653"/>
      <c r="EB27" s="653"/>
      <c r="EC27" s="654"/>
    </row>
    <row r="28" spans="2:133" ht="11.25" customHeight="1" x14ac:dyDescent="0.15">
      <c r="B28" s="620" t="s">
        <v>309</v>
      </c>
      <c r="C28" s="621"/>
      <c r="D28" s="621"/>
      <c r="E28" s="621"/>
      <c r="F28" s="621"/>
      <c r="G28" s="621"/>
      <c r="H28" s="621"/>
      <c r="I28" s="621"/>
      <c r="J28" s="621"/>
      <c r="K28" s="621"/>
      <c r="L28" s="621"/>
      <c r="M28" s="621"/>
      <c r="N28" s="621"/>
      <c r="O28" s="621"/>
      <c r="P28" s="621"/>
      <c r="Q28" s="622"/>
      <c r="R28" s="623">
        <v>217028</v>
      </c>
      <c r="S28" s="624"/>
      <c r="T28" s="624"/>
      <c r="U28" s="624"/>
      <c r="V28" s="624"/>
      <c r="W28" s="624"/>
      <c r="X28" s="624"/>
      <c r="Y28" s="625"/>
      <c r="Z28" s="626">
        <v>0.5</v>
      </c>
      <c r="AA28" s="626"/>
      <c r="AB28" s="626"/>
      <c r="AC28" s="626"/>
      <c r="AD28" s="627">
        <v>50968</v>
      </c>
      <c r="AE28" s="627"/>
      <c r="AF28" s="627"/>
      <c r="AG28" s="627"/>
      <c r="AH28" s="627"/>
      <c r="AI28" s="627"/>
      <c r="AJ28" s="627"/>
      <c r="AK28" s="627"/>
      <c r="AL28" s="628">
        <v>0.3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310</v>
      </c>
      <c r="CE28" s="621"/>
      <c r="CF28" s="621"/>
      <c r="CG28" s="621"/>
      <c r="CH28" s="621"/>
      <c r="CI28" s="621"/>
      <c r="CJ28" s="621"/>
      <c r="CK28" s="621"/>
      <c r="CL28" s="621"/>
      <c r="CM28" s="621"/>
      <c r="CN28" s="621"/>
      <c r="CO28" s="621"/>
      <c r="CP28" s="621"/>
      <c r="CQ28" s="622"/>
      <c r="CR28" s="623">
        <v>2121264</v>
      </c>
      <c r="CS28" s="624"/>
      <c r="CT28" s="624"/>
      <c r="CU28" s="624"/>
      <c r="CV28" s="624"/>
      <c r="CW28" s="624"/>
      <c r="CX28" s="624"/>
      <c r="CY28" s="625"/>
      <c r="CZ28" s="628">
        <v>5.4</v>
      </c>
      <c r="DA28" s="653"/>
      <c r="DB28" s="653"/>
      <c r="DC28" s="657"/>
      <c r="DD28" s="632">
        <v>2121264</v>
      </c>
      <c r="DE28" s="624"/>
      <c r="DF28" s="624"/>
      <c r="DG28" s="624"/>
      <c r="DH28" s="624"/>
      <c r="DI28" s="624"/>
      <c r="DJ28" s="624"/>
      <c r="DK28" s="625"/>
      <c r="DL28" s="632">
        <v>2121264</v>
      </c>
      <c r="DM28" s="624"/>
      <c r="DN28" s="624"/>
      <c r="DO28" s="624"/>
      <c r="DP28" s="624"/>
      <c r="DQ28" s="624"/>
      <c r="DR28" s="624"/>
      <c r="DS28" s="624"/>
      <c r="DT28" s="624"/>
      <c r="DU28" s="624"/>
      <c r="DV28" s="625"/>
      <c r="DW28" s="628">
        <v>10.7</v>
      </c>
      <c r="DX28" s="653"/>
      <c r="DY28" s="653"/>
      <c r="DZ28" s="653"/>
      <c r="EA28" s="653"/>
      <c r="EB28" s="653"/>
      <c r="EC28" s="654"/>
    </row>
    <row r="29" spans="2:133" ht="11.25" customHeight="1" x14ac:dyDescent="0.15">
      <c r="B29" s="620" t="s">
        <v>311</v>
      </c>
      <c r="C29" s="621"/>
      <c r="D29" s="621"/>
      <c r="E29" s="621"/>
      <c r="F29" s="621"/>
      <c r="G29" s="621"/>
      <c r="H29" s="621"/>
      <c r="I29" s="621"/>
      <c r="J29" s="621"/>
      <c r="K29" s="621"/>
      <c r="L29" s="621"/>
      <c r="M29" s="621"/>
      <c r="N29" s="621"/>
      <c r="O29" s="621"/>
      <c r="P29" s="621"/>
      <c r="Q29" s="622"/>
      <c r="R29" s="623">
        <v>185696</v>
      </c>
      <c r="S29" s="624"/>
      <c r="T29" s="624"/>
      <c r="U29" s="624"/>
      <c r="V29" s="624"/>
      <c r="W29" s="624"/>
      <c r="X29" s="624"/>
      <c r="Y29" s="625"/>
      <c r="Z29" s="626">
        <v>0.5</v>
      </c>
      <c r="AA29" s="626"/>
      <c r="AB29" s="626"/>
      <c r="AC29" s="626"/>
      <c r="AD29" s="627" t="s">
        <v>185</v>
      </c>
      <c r="AE29" s="627"/>
      <c r="AF29" s="627"/>
      <c r="AG29" s="627"/>
      <c r="AH29" s="627"/>
      <c r="AI29" s="627"/>
      <c r="AJ29" s="627"/>
      <c r="AK29" s="627"/>
      <c r="AL29" s="628" t="s">
        <v>185</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312</v>
      </c>
      <c r="CE29" s="660"/>
      <c r="CF29" s="620" t="s">
        <v>313</v>
      </c>
      <c r="CG29" s="621"/>
      <c r="CH29" s="621"/>
      <c r="CI29" s="621"/>
      <c r="CJ29" s="621"/>
      <c r="CK29" s="621"/>
      <c r="CL29" s="621"/>
      <c r="CM29" s="621"/>
      <c r="CN29" s="621"/>
      <c r="CO29" s="621"/>
      <c r="CP29" s="621"/>
      <c r="CQ29" s="622"/>
      <c r="CR29" s="623">
        <v>2121264</v>
      </c>
      <c r="CS29" s="655"/>
      <c r="CT29" s="655"/>
      <c r="CU29" s="655"/>
      <c r="CV29" s="655"/>
      <c r="CW29" s="655"/>
      <c r="CX29" s="655"/>
      <c r="CY29" s="656"/>
      <c r="CZ29" s="628">
        <v>5.4</v>
      </c>
      <c r="DA29" s="653"/>
      <c r="DB29" s="653"/>
      <c r="DC29" s="657"/>
      <c r="DD29" s="632">
        <v>2121264</v>
      </c>
      <c r="DE29" s="655"/>
      <c r="DF29" s="655"/>
      <c r="DG29" s="655"/>
      <c r="DH29" s="655"/>
      <c r="DI29" s="655"/>
      <c r="DJ29" s="655"/>
      <c r="DK29" s="656"/>
      <c r="DL29" s="632">
        <v>2121264</v>
      </c>
      <c r="DM29" s="655"/>
      <c r="DN29" s="655"/>
      <c r="DO29" s="655"/>
      <c r="DP29" s="655"/>
      <c r="DQ29" s="655"/>
      <c r="DR29" s="655"/>
      <c r="DS29" s="655"/>
      <c r="DT29" s="655"/>
      <c r="DU29" s="655"/>
      <c r="DV29" s="656"/>
      <c r="DW29" s="628">
        <v>10.7</v>
      </c>
      <c r="DX29" s="653"/>
      <c r="DY29" s="653"/>
      <c r="DZ29" s="653"/>
      <c r="EA29" s="653"/>
      <c r="EB29" s="653"/>
      <c r="EC29" s="654"/>
    </row>
    <row r="30" spans="2:133" ht="11.25" customHeight="1" x14ac:dyDescent="0.15">
      <c r="B30" s="620" t="s">
        <v>314</v>
      </c>
      <c r="C30" s="621"/>
      <c r="D30" s="621"/>
      <c r="E30" s="621"/>
      <c r="F30" s="621"/>
      <c r="G30" s="621"/>
      <c r="H30" s="621"/>
      <c r="I30" s="621"/>
      <c r="J30" s="621"/>
      <c r="K30" s="621"/>
      <c r="L30" s="621"/>
      <c r="M30" s="621"/>
      <c r="N30" s="621"/>
      <c r="O30" s="621"/>
      <c r="P30" s="621"/>
      <c r="Q30" s="622"/>
      <c r="R30" s="623">
        <v>6410941</v>
      </c>
      <c r="S30" s="624"/>
      <c r="T30" s="624"/>
      <c r="U30" s="624"/>
      <c r="V30" s="624"/>
      <c r="W30" s="624"/>
      <c r="X30" s="624"/>
      <c r="Y30" s="625"/>
      <c r="Z30" s="626">
        <v>15.7</v>
      </c>
      <c r="AA30" s="626"/>
      <c r="AB30" s="626"/>
      <c r="AC30" s="626"/>
      <c r="AD30" s="627" t="s">
        <v>185</v>
      </c>
      <c r="AE30" s="627"/>
      <c r="AF30" s="627"/>
      <c r="AG30" s="627"/>
      <c r="AH30" s="627"/>
      <c r="AI30" s="627"/>
      <c r="AJ30" s="627"/>
      <c r="AK30" s="627"/>
      <c r="AL30" s="628" t="s">
        <v>185</v>
      </c>
      <c r="AM30" s="629"/>
      <c r="AN30" s="629"/>
      <c r="AO30" s="630"/>
      <c r="AP30" s="605" t="s">
        <v>230</v>
      </c>
      <c r="AQ30" s="606"/>
      <c r="AR30" s="606"/>
      <c r="AS30" s="606"/>
      <c r="AT30" s="606"/>
      <c r="AU30" s="606"/>
      <c r="AV30" s="606"/>
      <c r="AW30" s="606"/>
      <c r="AX30" s="606"/>
      <c r="AY30" s="606"/>
      <c r="AZ30" s="606"/>
      <c r="BA30" s="606"/>
      <c r="BB30" s="606"/>
      <c r="BC30" s="606"/>
      <c r="BD30" s="606"/>
      <c r="BE30" s="606"/>
      <c r="BF30" s="607"/>
      <c r="BG30" s="605" t="s">
        <v>315</v>
      </c>
      <c r="BH30" s="665"/>
      <c r="BI30" s="665"/>
      <c r="BJ30" s="665"/>
      <c r="BK30" s="665"/>
      <c r="BL30" s="665"/>
      <c r="BM30" s="665"/>
      <c r="BN30" s="665"/>
      <c r="BO30" s="665"/>
      <c r="BP30" s="665"/>
      <c r="BQ30" s="666"/>
      <c r="BR30" s="605" t="s">
        <v>316</v>
      </c>
      <c r="BS30" s="665"/>
      <c r="BT30" s="665"/>
      <c r="BU30" s="665"/>
      <c r="BV30" s="665"/>
      <c r="BW30" s="665"/>
      <c r="BX30" s="665"/>
      <c r="BY30" s="665"/>
      <c r="BZ30" s="665"/>
      <c r="CA30" s="665"/>
      <c r="CB30" s="666"/>
      <c r="CD30" s="661"/>
      <c r="CE30" s="662"/>
      <c r="CF30" s="620" t="s">
        <v>317</v>
      </c>
      <c r="CG30" s="621"/>
      <c r="CH30" s="621"/>
      <c r="CI30" s="621"/>
      <c r="CJ30" s="621"/>
      <c r="CK30" s="621"/>
      <c r="CL30" s="621"/>
      <c r="CM30" s="621"/>
      <c r="CN30" s="621"/>
      <c r="CO30" s="621"/>
      <c r="CP30" s="621"/>
      <c r="CQ30" s="622"/>
      <c r="CR30" s="623">
        <v>2048452</v>
      </c>
      <c r="CS30" s="624"/>
      <c r="CT30" s="624"/>
      <c r="CU30" s="624"/>
      <c r="CV30" s="624"/>
      <c r="CW30" s="624"/>
      <c r="CX30" s="624"/>
      <c r="CY30" s="625"/>
      <c r="CZ30" s="628">
        <v>5.3</v>
      </c>
      <c r="DA30" s="653"/>
      <c r="DB30" s="653"/>
      <c r="DC30" s="657"/>
      <c r="DD30" s="632">
        <v>2048452</v>
      </c>
      <c r="DE30" s="624"/>
      <c r="DF30" s="624"/>
      <c r="DG30" s="624"/>
      <c r="DH30" s="624"/>
      <c r="DI30" s="624"/>
      <c r="DJ30" s="624"/>
      <c r="DK30" s="625"/>
      <c r="DL30" s="632">
        <v>2048452</v>
      </c>
      <c r="DM30" s="624"/>
      <c r="DN30" s="624"/>
      <c r="DO30" s="624"/>
      <c r="DP30" s="624"/>
      <c r="DQ30" s="624"/>
      <c r="DR30" s="624"/>
      <c r="DS30" s="624"/>
      <c r="DT30" s="624"/>
      <c r="DU30" s="624"/>
      <c r="DV30" s="625"/>
      <c r="DW30" s="628">
        <v>10.3</v>
      </c>
      <c r="DX30" s="653"/>
      <c r="DY30" s="653"/>
      <c r="DZ30" s="653"/>
      <c r="EA30" s="653"/>
      <c r="EB30" s="653"/>
      <c r="EC30" s="654"/>
    </row>
    <row r="31" spans="2:133" ht="11.25" customHeight="1" x14ac:dyDescent="0.15">
      <c r="B31" s="636" t="s">
        <v>318</v>
      </c>
      <c r="C31" s="637"/>
      <c r="D31" s="637"/>
      <c r="E31" s="637"/>
      <c r="F31" s="637"/>
      <c r="G31" s="637"/>
      <c r="H31" s="637"/>
      <c r="I31" s="637"/>
      <c r="J31" s="637"/>
      <c r="K31" s="637"/>
      <c r="L31" s="637"/>
      <c r="M31" s="637"/>
      <c r="N31" s="637"/>
      <c r="O31" s="637"/>
      <c r="P31" s="637"/>
      <c r="Q31" s="638"/>
      <c r="R31" s="623" t="s">
        <v>180</v>
      </c>
      <c r="S31" s="624"/>
      <c r="T31" s="624"/>
      <c r="U31" s="624"/>
      <c r="V31" s="624"/>
      <c r="W31" s="624"/>
      <c r="X31" s="624"/>
      <c r="Y31" s="625"/>
      <c r="Z31" s="626" t="s">
        <v>241</v>
      </c>
      <c r="AA31" s="626"/>
      <c r="AB31" s="626"/>
      <c r="AC31" s="626"/>
      <c r="AD31" s="627" t="s">
        <v>185</v>
      </c>
      <c r="AE31" s="627"/>
      <c r="AF31" s="627"/>
      <c r="AG31" s="627"/>
      <c r="AH31" s="627"/>
      <c r="AI31" s="627"/>
      <c r="AJ31" s="627"/>
      <c r="AK31" s="627"/>
      <c r="AL31" s="628" t="s">
        <v>241</v>
      </c>
      <c r="AM31" s="629"/>
      <c r="AN31" s="629"/>
      <c r="AO31" s="630"/>
      <c r="AP31" s="669" t="s">
        <v>319</v>
      </c>
      <c r="AQ31" s="670"/>
      <c r="AR31" s="670"/>
      <c r="AS31" s="670"/>
      <c r="AT31" s="675" t="s">
        <v>320</v>
      </c>
      <c r="AU31" s="218"/>
      <c r="AV31" s="218"/>
      <c r="AW31" s="218"/>
      <c r="AX31" s="609" t="s">
        <v>194</v>
      </c>
      <c r="AY31" s="610"/>
      <c r="AZ31" s="610"/>
      <c r="BA31" s="610"/>
      <c r="BB31" s="610"/>
      <c r="BC31" s="610"/>
      <c r="BD31" s="610"/>
      <c r="BE31" s="610"/>
      <c r="BF31" s="611"/>
      <c r="BG31" s="679">
        <v>98.6</v>
      </c>
      <c r="BH31" s="667"/>
      <c r="BI31" s="667"/>
      <c r="BJ31" s="667"/>
      <c r="BK31" s="667"/>
      <c r="BL31" s="667"/>
      <c r="BM31" s="618">
        <v>94.4</v>
      </c>
      <c r="BN31" s="667"/>
      <c r="BO31" s="667"/>
      <c r="BP31" s="667"/>
      <c r="BQ31" s="668"/>
      <c r="BR31" s="679">
        <v>98.3</v>
      </c>
      <c r="BS31" s="667"/>
      <c r="BT31" s="667"/>
      <c r="BU31" s="667"/>
      <c r="BV31" s="667"/>
      <c r="BW31" s="667"/>
      <c r="BX31" s="618">
        <v>94</v>
      </c>
      <c r="BY31" s="667"/>
      <c r="BZ31" s="667"/>
      <c r="CA31" s="667"/>
      <c r="CB31" s="668"/>
      <c r="CD31" s="661"/>
      <c r="CE31" s="662"/>
      <c r="CF31" s="620" t="s">
        <v>321</v>
      </c>
      <c r="CG31" s="621"/>
      <c r="CH31" s="621"/>
      <c r="CI31" s="621"/>
      <c r="CJ31" s="621"/>
      <c r="CK31" s="621"/>
      <c r="CL31" s="621"/>
      <c r="CM31" s="621"/>
      <c r="CN31" s="621"/>
      <c r="CO31" s="621"/>
      <c r="CP31" s="621"/>
      <c r="CQ31" s="622"/>
      <c r="CR31" s="623">
        <v>72812</v>
      </c>
      <c r="CS31" s="655"/>
      <c r="CT31" s="655"/>
      <c r="CU31" s="655"/>
      <c r="CV31" s="655"/>
      <c r="CW31" s="655"/>
      <c r="CX31" s="655"/>
      <c r="CY31" s="656"/>
      <c r="CZ31" s="628">
        <v>0.2</v>
      </c>
      <c r="DA31" s="653"/>
      <c r="DB31" s="653"/>
      <c r="DC31" s="657"/>
      <c r="DD31" s="632">
        <v>72812</v>
      </c>
      <c r="DE31" s="655"/>
      <c r="DF31" s="655"/>
      <c r="DG31" s="655"/>
      <c r="DH31" s="655"/>
      <c r="DI31" s="655"/>
      <c r="DJ31" s="655"/>
      <c r="DK31" s="656"/>
      <c r="DL31" s="632">
        <v>72812</v>
      </c>
      <c r="DM31" s="655"/>
      <c r="DN31" s="655"/>
      <c r="DO31" s="655"/>
      <c r="DP31" s="655"/>
      <c r="DQ31" s="655"/>
      <c r="DR31" s="655"/>
      <c r="DS31" s="655"/>
      <c r="DT31" s="655"/>
      <c r="DU31" s="655"/>
      <c r="DV31" s="656"/>
      <c r="DW31" s="628">
        <v>0.4</v>
      </c>
      <c r="DX31" s="653"/>
      <c r="DY31" s="653"/>
      <c r="DZ31" s="653"/>
      <c r="EA31" s="653"/>
      <c r="EB31" s="653"/>
      <c r="EC31" s="654"/>
    </row>
    <row r="32" spans="2:133" ht="11.25" customHeight="1" x14ac:dyDescent="0.15">
      <c r="B32" s="620" t="s">
        <v>322</v>
      </c>
      <c r="C32" s="621"/>
      <c r="D32" s="621"/>
      <c r="E32" s="621"/>
      <c r="F32" s="621"/>
      <c r="G32" s="621"/>
      <c r="H32" s="621"/>
      <c r="I32" s="621"/>
      <c r="J32" s="621"/>
      <c r="K32" s="621"/>
      <c r="L32" s="621"/>
      <c r="M32" s="621"/>
      <c r="N32" s="621"/>
      <c r="O32" s="621"/>
      <c r="P32" s="621"/>
      <c r="Q32" s="622"/>
      <c r="R32" s="623">
        <v>2637573</v>
      </c>
      <c r="S32" s="624"/>
      <c r="T32" s="624"/>
      <c r="U32" s="624"/>
      <c r="V32" s="624"/>
      <c r="W32" s="624"/>
      <c r="X32" s="624"/>
      <c r="Y32" s="625"/>
      <c r="Z32" s="626">
        <v>6.5</v>
      </c>
      <c r="AA32" s="626"/>
      <c r="AB32" s="626"/>
      <c r="AC32" s="626"/>
      <c r="AD32" s="627" t="s">
        <v>185</v>
      </c>
      <c r="AE32" s="627"/>
      <c r="AF32" s="627"/>
      <c r="AG32" s="627"/>
      <c r="AH32" s="627"/>
      <c r="AI32" s="627"/>
      <c r="AJ32" s="627"/>
      <c r="AK32" s="627"/>
      <c r="AL32" s="628" t="s">
        <v>241</v>
      </c>
      <c r="AM32" s="629"/>
      <c r="AN32" s="629"/>
      <c r="AO32" s="630"/>
      <c r="AP32" s="671"/>
      <c r="AQ32" s="672"/>
      <c r="AR32" s="672"/>
      <c r="AS32" s="672"/>
      <c r="AT32" s="676"/>
      <c r="AU32" s="214" t="s">
        <v>323</v>
      </c>
      <c r="AX32" s="620" t="s">
        <v>324</v>
      </c>
      <c r="AY32" s="621"/>
      <c r="AZ32" s="621"/>
      <c r="BA32" s="621"/>
      <c r="BB32" s="621"/>
      <c r="BC32" s="621"/>
      <c r="BD32" s="621"/>
      <c r="BE32" s="621"/>
      <c r="BF32" s="622"/>
      <c r="BG32" s="680">
        <v>98.2</v>
      </c>
      <c r="BH32" s="655"/>
      <c r="BI32" s="655"/>
      <c r="BJ32" s="655"/>
      <c r="BK32" s="655"/>
      <c r="BL32" s="655"/>
      <c r="BM32" s="629">
        <v>92.6</v>
      </c>
      <c r="BN32" s="655"/>
      <c r="BO32" s="655"/>
      <c r="BP32" s="655"/>
      <c r="BQ32" s="678"/>
      <c r="BR32" s="680">
        <v>97.8</v>
      </c>
      <c r="BS32" s="655"/>
      <c r="BT32" s="655"/>
      <c r="BU32" s="655"/>
      <c r="BV32" s="655"/>
      <c r="BW32" s="655"/>
      <c r="BX32" s="629">
        <v>92.2</v>
      </c>
      <c r="BY32" s="655"/>
      <c r="BZ32" s="655"/>
      <c r="CA32" s="655"/>
      <c r="CB32" s="678"/>
      <c r="CD32" s="663"/>
      <c r="CE32" s="664"/>
      <c r="CF32" s="620" t="s">
        <v>325</v>
      </c>
      <c r="CG32" s="621"/>
      <c r="CH32" s="621"/>
      <c r="CI32" s="621"/>
      <c r="CJ32" s="621"/>
      <c r="CK32" s="621"/>
      <c r="CL32" s="621"/>
      <c r="CM32" s="621"/>
      <c r="CN32" s="621"/>
      <c r="CO32" s="621"/>
      <c r="CP32" s="621"/>
      <c r="CQ32" s="622"/>
      <c r="CR32" s="623" t="s">
        <v>241</v>
      </c>
      <c r="CS32" s="624"/>
      <c r="CT32" s="624"/>
      <c r="CU32" s="624"/>
      <c r="CV32" s="624"/>
      <c r="CW32" s="624"/>
      <c r="CX32" s="624"/>
      <c r="CY32" s="625"/>
      <c r="CZ32" s="628" t="s">
        <v>241</v>
      </c>
      <c r="DA32" s="653"/>
      <c r="DB32" s="653"/>
      <c r="DC32" s="657"/>
      <c r="DD32" s="632" t="s">
        <v>241</v>
      </c>
      <c r="DE32" s="624"/>
      <c r="DF32" s="624"/>
      <c r="DG32" s="624"/>
      <c r="DH32" s="624"/>
      <c r="DI32" s="624"/>
      <c r="DJ32" s="624"/>
      <c r="DK32" s="625"/>
      <c r="DL32" s="632" t="s">
        <v>185</v>
      </c>
      <c r="DM32" s="624"/>
      <c r="DN32" s="624"/>
      <c r="DO32" s="624"/>
      <c r="DP32" s="624"/>
      <c r="DQ32" s="624"/>
      <c r="DR32" s="624"/>
      <c r="DS32" s="624"/>
      <c r="DT32" s="624"/>
      <c r="DU32" s="624"/>
      <c r="DV32" s="625"/>
      <c r="DW32" s="628" t="s">
        <v>185</v>
      </c>
      <c r="DX32" s="653"/>
      <c r="DY32" s="653"/>
      <c r="DZ32" s="653"/>
      <c r="EA32" s="653"/>
      <c r="EB32" s="653"/>
      <c r="EC32" s="654"/>
    </row>
    <row r="33" spans="2:133" ht="11.25" customHeight="1" x14ac:dyDescent="0.15">
      <c r="B33" s="620" t="s">
        <v>326</v>
      </c>
      <c r="C33" s="621"/>
      <c r="D33" s="621"/>
      <c r="E33" s="621"/>
      <c r="F33" s="621"/>
      <c r="G33" s="621"/>
      <c r="H33" s="621"/>
      <c r="I33" s="621"/>
      <c r="J33" s="621"/>
      <c r="K33" s="621"/>
      <c r="L33" s="621"/>
      <c r="M33" s="621"/>
      <c r="N33" s="621"/>
      <c r="O33" s="621"/>
      <c r="P33" s="621"/>
      <c r="Q33" s="622"/>
      <c r="R33" s="623">
        <v>142979</v>
      </c>
      <c r="S33" s="624"/>
      <c r="T33" s="624"/>
      <c r="U33" s="624"/>
      <c r="V33" s="624"/>
      <c r="W33" s="624"/>
      <c r="X33" s="624"/>
      <c r="Y33" s="625"/>
      <c r="Z33" s="626">
        <v>0.3</v>
      </c>
      <c r="AA33" s="626"/>
      <c r="AB33" s="626"/>
      <c r="AC33" s="626"/>
      <c r="AD33" s="627">
        <v>5157</v>
      </c>
      <c r="AE33" s="627"/>
      <c r="AF33" s="627"/>
      <c r="AG33" s="627"/>
      <c r="AH33" s="627"/>
      <c r="AI33" s="627"/>
      <c r="AJ33" s="627"/>
      <c r="AK33" s="627"/>
      <c r="AL33" s="628">
        <v>0</v>
      </c>
      <c r="AM33" s="629"/>
      <c r="AN33" s="629"/>
      <c r="AO33" s="630"/>
      <c r="AP33" s="673"/>
      <c r="AQ33" s="674"/>
      <c r="AR33" s="674"/>
      <c r="AS33" s="674"/>
      <c r="AT33" s="677"/>
      <c r="AU33" s="219"/>
      <c r="AV33" s="219"/>
      <c r="AW33" s="219"/>
      <c r="AX33" s="644" t="s">
        <v>327</v>
      </c>
      <c r="AY33" s="645"/>
      <c r="AZ33" s="645"/>
      <c r="BA33" s="645"/>
      <c r="BB33" s="645"/>
      <c r="BC33" s="645"/>
      <c r="BD33" s="645"/>
      <c r="BE33" s="645"/>
      <c r="BF33" s="646"/>
      <c r="BG33" s="681">
        <v>98.8</v>
      </c>
      <c r="BH33" s="682"/>
      <c r="BI33" s="682"/>
      <c r="BJ33" s="682"/>
      <c r="BK33" s="682"/>
      <c r="BL33" s="682"/>
      <c r="BM33" s="683">
        <v>96</v>
      </c>
      <c r="BN33" s="682"/>
      <c r="BO33" s="682"/>
      <c r="BP33" s="682"/>
      <c r="BQ33" s="684"/>
      <c r="BR33" s="681">
        <v>98.8</v>
      </c>
      <c r="BS33" s="682"/>
      <c r="BT33" s="682"/>
      <c r="BU33" s="682"/>
      <c r="BV33" s="682"/>
      <c r="BW33" s="682"/>
      <c r="BX33" s="683">
        <v>95.5</v>
      </c>
      <c r="BY33" s="682"/>
      <c r="BZ33" s="682"/>
      <c r="CA33" s="682"/>
      <c r="CB33" s="684"/>
      <c r="CD33" s="620" t="s">
        <v>328</v>
      </c>
      <c r="CE33" s="621"/>
      <c r="CF33" s="621"/>
      <c r="CG33" s="621"/>
      <c r="CH33" s="621"/>
      <c r="CI33" s="621"/>
      <c r="CJ33" s="621"/>
      <c r="CK33" s="621"/>
      <c r="CL33" s="621"/>
      <c r="CM33" s="621"/>
      <c r="CN33" s="621"/>
      <c r="CO33" s="621"/>
      <c r="CP33" s="621"/>
      <c r="CQ33" s="622"/>
      <c r="CR33" s="623">
        <v>16064043</v>
      </c>
      <c r="CS33" s="655"/>
      <c r="CT33" s="655"/>
      <c r="CU33" s="655"/>
      <c r="CV33" s="655"/>
      <c r="CW33" s="655"/>
      <c r="CX33" s="655"/>
      <c r="CY33" s="656"/>
      <c r="CZ33" s="628">
        <v>41.2</v>
      </c>
      <c r="DA33" s="653"/>
      <c r="DB33" s="653"/>
      <c r="DC33" s="657"/>
      <c r="DD33" s="632">
        <v>12427873</v>
      </c>
      <c r="DE33" s="655"/>
      <c r="DF33" s="655"/>
      <c r="DG33" s="655"/>
      <c r="DH33" s="655"/>
      <c r="DI33" s="655"/>
      <c r="DJ33" s="655"/>
      <c r="DK33" s="656"/>
      <c r="DL33" s="632">
        <v>8800524</v>
      </c>
      <c r="DM33" s="655"/>
      <c r="DN33" s="655"/>
      <c r="DO33" s="655"/>
      <c r="DP33" s="655"/>
      <c r="DQ33" s="655"/>
      <c r="DR33" s="655"/>
      <c r="DS33" s="655"/>
      <c r="DT33" s="655"/>
      <c r="DU33" s="655"/>
      <c r="DV33" s="656"/>
      <c r="DW33" s="628">
        <v>44.4</v>
      </c>
      <c r="DX33" s="653"/>
      <c r="DY33" s="653"/>
      <c r="DZ33" s="653"/>
      <c r="EA33" s="653"/>
      <c r="EB33" s="653"/>
      <c r="EC33" s="654"/>
    </row>
    <row r="34" spans="2:133" ht="11.25" customHeight="1" x14ac:dyDescent="0.15">
      <c r="B34" s="620" t="s">
        <v>329</v>
      </c>
      <c r="C34" s="621"/>
      <c r="D34" s="621"/>
      <c r="E34" s="621"/>
      <c r="F34" s="621"/>
      <c r="G34" s="621"/>
      <c r="H34" s="621"/>
      <c r="I34" s="621"/>
      <c r="J34" s="621"/>
      <c r="K34" s="621"/>
      <c r="L34" s="621"/>
      <c r="M34" s="621"/>
      <c r="N34" s="621"/>
      <c r="O34" s="621"/>
      <c r="P34" s="621"/>
      <c r="Q34" s="622"/>
      <c r="R34" s="623">
        <v>102514</v>
      </c>
      <c r="S34" s="624"/>
      <c r="T34" s="624"/>
      <c r="U34" s="624"/>
      <c r="V34" s="624"/>
      <c r="W34" s="624"/>
      <c r="X34" s="624"/>
      <c r="Y34" s="625"/>
      <c r="Z34" s="626">
        <v>0.3</v>
      </c>
      <c r="AA34" s="626"/>
      <c r="AB34" s="626"/>
      <c r="AC34" s="626"/>
      <c r="AD34" s="627" t="s">
        <v>185</v>
      </c>
      <c r="AE34" s="627"/>
      <c r="AF34" s="627"/>
      <c r="AG34" s="627"/>
      <c r="AH34" s="627"/>
      <c r="AI34" s="627"/>
      <c r="AJ34" s="627"/>
      <c r="AK34" s="627"/>
      <c r="AL34" s="628" t="s">
        <v>185</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330</v>
      </c>
      <c r="CE34" s="621"/>
      <c r="CF34" s="621"/>
      <c r="CG34" s="621"/>
      <c r="CH34" s="621"/>
      <c r="CI34" s="621"/>
      <c r="CJ34" s="621"/>
      <c r="CK34" s="621"/>
      <c r="CL34" s="621"/>
      <c r="CM34" s="621"/>
      <c r="CN34" s="621"/>
      <c r="CO34" s="621"/>
      <c r="CP34" s="621"/>
      <c r="CQ34" s="622"/>
      <c r="CR34" s="623">
        <v>5853663</v>
      </c>
      <c r="CS34" s="624"/>
      <c r="CT34" s="624"/>
      <c r="CU34" s="624"/>
      <c r="CV34" s="624"/>
      <c r="CW34" s="624"/>
      <c r="CX34" s="624"/>
      <c r="CY34" s="625"/>
      <c r="CZ34" s="628">
        <v>15</v>
      </c>
      <c r="DA34" s="653"/>
      <c r="DB34" s="653"/>
      <c r="DC34" s="657"/>
      <c r="DD34" s="632">
        <v>4380765</v>
      </c>
      <c r="DE34" s="624"/>
      <c r="DF34" s="624"/>
      <c r="DG34" s="624"/>
      <c r="DH34" s="624"/>
      <c r="DI34" s="624"/>
      <c r="DJ34" s="624"/>
      <c r="DK34" s="625"/>
      <c r="DL34" s="632">
        <v>3650113</v>
      </c>
      <c r="DM34" s="624"/>
      <c r="DN34" s="624"/>
      <c r="DO34" s="624"/>
      <c r="DP34" s="624"/>
      <c r="DQ34" s="624"/>
      <c r="DR34" s="624"/>
      <c r="DS34" s="624"/>
      <c r="DT34" s="624"/>
      <c r="DU34" s="624"/>
      <c r="DV34" s="625"/>
      <c r="DW34" s="628">
        <v>18.399999999999999</v>
      </c>
      <c r="DX34" s="653"/>
      <c r="DY34" s="653"/>
      <c r="DZ34" s="653"/>
      <c r="EA34" s="653"/>
      <c r="EB34" s="653"/>
      <c r="EC34" s="654"/>
    </row>
    <row r="35" spans="2:133" ht="11.25" customHeight="1" x14ac:dyDescent="0.15">
      <c r="B35" s="620" t="s">
        <v>331</v>
      </c>
      <c r="C35" s="621"/>
      <c r="D35" s="621"/>
      <c r="E35" s="621"/>
      <c r="F35" s="621"/>
      <c r="G35" s="621"/>
      <c r="H35" s="621"/>
      <c r="I35" s="621"/>
      <c r="J35" s="621"/>
      <c r="K35" s="621"/>
      <c r="L35" s="621"/>
      <c r="M35" s="621"/>
      <c r="N35" s="621"/>
      <c r="O35" s="621"/>
      <c r="P35" s="621"/>
      <c r="Q35" s="622"/>
      <c r="R35" s="623">
        <v>1730192</v>
      </c>
      <c r="S35" s="624"/>
      <c r="T35" s="624"/>
      <c r="U35" s="624"/>
      <c r="V35" s="624"/>
      <c r="W35" s="624"/>
      <c r="X35" s="624"/>
      <c r="Y35" s="625"/>
      <c r="Z35" s="626">
        <v>4.2</v>
      </c>
      <c r="AA35" s="626"/>
      <c r="AB35" s="626"/>
      <c r="AC35" s="626"/>
      <c r="AD35" s="627" t="s">
        <v>241</v>
      </c>
      <c r="AE35" s="627"/>
      <c r="AF35" s="627"/>
      <c r="AG35" s="627"/>
      <c r="AH35" s="627"/>
      <c r="AI35" s="627"/>
      <c r="AJ35" s="627"/>
      <c r="AK35" s="627"/>
      <c r="AL35" s="628" t="s">
        <v>241</v>
      </c>
      <c r="AM35" s="629"/>
      <c r="AN35" s="629"/>
      <c r="AO35" s="630"/>
      <c r="AP35" s="222"/>
      <c r="AQ35" s="605" t="s">
        <v>332</v>
      </c>
      <c r="AR35" s="606"/>
      <c r="AS35" s="606"/>
      <c r="AT35" s="606"/>
      <c r="AU35" s="606"/>
      <c r="AV35" s="606"/>
      <c r="AW35" s="606"/>
      <c r="AX35" s="606"/>
      <c r="AY35" s="606"/>
      <c r="AZ35" s="606"/>
      <c r="BA35" s="606"/>
      <c r="BB35" s="606"/>
      <c r="BC35" s="606"/>
      <c r="BD35" s="606"/>
      <c r="BE35" s="606"/>
      <c r="BF35" s="607"/>
      <c r="BG35" s="605" t="s">
        <v>333</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334</v>
      </c>
      <c r="CE35" s="621"/>
      <c r="CF35" s="621"/>
      <c r="CG35" s="621"/>
      <c r="CH35" s="621"/>
      <c r="CI35" s="621"/>
      <c r="CJ35" s="621"/>
      <c r="CK35" s="621"/>
      <c r="CL35" s="621"/>
      <c r="CM35" s="621"/>
      <c r="CN35" s="621"/>
      <c r="CO35" s="621"/>
      <c r="CP35" s="621"/>
      <c r="CQ35" s="622"/>
      <c r="CR35" s="623">
        <v>125766</v>
      </c>
      <c r="CS35" s="655"/>
      <c r="CT35" s="655"/>
      <c r="CU35" s="655"/>
      <c r="CV35" s="655"/>
      <c r="CW35" s="655"/>
      <c r="CX35" s="655"/>
      <c r="CY35" s="656"/>
      <c r="CZ35" s="628">
        <v>0.3</v>
      </c>
      <c r="DA35" s="653"/>
      <c r="DB35" s="653"/>
      <c r="DC35" s="657"/>
      <c r="DD35" s="632">
        <v>104094</v>
      </c>
      <c r="DE35" s="655"/>
      <c r="DF35" s="655"/>
      <c r="DG35" s="655"/>
      <c r="DH35" s="655"/>
      <c r="DI35" s="655"/>
      <c r="DJ35" s="655"/>
      <c r="DK35" s="656"/>
      <c r="DL35" s="632">
        <v>102879</v>
      </c>
      <c r="DM35" s="655"/>
      <c r="DN35" s="655"/>
      <c r="DO35" s="655"/>
      <c r="DP35" s="655"/>
      <c r="DQ35" s="655"/>
      <c r="DR35" s="655"/>
      <c r="DS35" s="655"/>
      <c r="DT35" s="655"/>
      <c r="DU35" s="655"/>
      <c r="DV35" s="656"/>
      <c r="DW35" s="628">
        <v>0.5</v>
      </c>
      <c r="DX35" s="653"/>
      <c r="DY35" s="653"/>
      <c r="DZ35" s="653"/>
      <c r="EA35" s="653"/>
      <c r="EB35" s="653"/>
      <c r="EC35" s="654"/>
    </row>
    <row r="36" spans="2:133" ht="11.25" customHeight="1" x14ac:dyDescent="0.15">
      <c r="B36" s="620" t="s">
        <v>335</v>
      </c>
      <c r="C36" s="621"/>
      <c r="D36" s="621"/>
      <c r="E36" s="621"/>
      <c r="F36" s="621"/>
      <c r="G36" s="621"/>
      <c r="H36" s="621"/>
      <c r="I36" s="621"/>
      <c r="J36" s="621"/>
      <c r="K36" s="621"/>
      <c r="L36" s="621"/>
      <c r="M36" s="621"/>
      <c r="N36" s="621"/>
      <c r="O36" s="621"/>
      <c r="P36" s="621"/>
      <c r="Q36" s="622"/>
      <c r="R36" s="623">
        <v>1800988</v>
      </c>
      <c r="S36" s="624"/>
      <c r="T36" s="624"/>
      <c r="U36" s="624"/>
      <c r="V36" s="624"/>
      <c r="W36" s="624"/>
      <c r="X36" s="624"/>
      <c r="Y36" s="625"/>
      <c r="Z36" s="626">
        <v>4.4000000000000004</v>
      </c>
      <c r="AA36" s="626"/>
      <c r="AB36" s="626"/>
      <c r="AC36" s="626"/>
      <c r="AD36" s="627" t="s">
        <v>185</v>
      </c>
      <c r="AE36" s="627"/>
      <c r="AF36" s="627"/>
      <c r="AG36" s="627"/>
      <c r="AH36" s="627"/>
      <c r="AI36" s="627"/>
      <c r="AJ36" s="627"/>
      <c r="AK36" s="627"/>
      <c r="AL36" s="628" t="s">
        <v>185</v>
      </c>
      <c r="AM36" s="629"/>
      <c r="AN36" s="629"/>
      <c r="AO36" s="630"/>
      <c r="AP36" s="222"/>
      <c r="AQ36" s="689" t="s">
        <v>336</v>
      </c>
      <c r="AR36" s="690"/>
      <c r="AS36" s="690"/>
      <c r="AT36" s="690"/>
      <c r="AU36" s="690"/>
      <c r="AV36" s="690"/>
      <c r="AW36" s="690"/>
      <c r="AX36" s="690"/>
      <c r="AY36" s="691"/>
      <c r="AZ36" s="612">
        <v>4339838</v>
      </c>
      <c r="BA36" s="613"/>
      <c r="BB36" s="613"/>
      <c r="BC36" s="613"/>
      <c r="BD36" s="613"/>
      <c r="BE36" s="613"/>
      <c r="BF36" s="685"/>
      <c r="BG36" s="609" t="s">
        <v>337</v>
      </c>
      <c r="BH36" s="610"/>
      <c r="BI36" s="610"/>
      <c r="BJ36" s="610"/>
      <c r="BK36" s="610"/>
      <c r="BL36" s="610"/>
      <c r="BM36" s="610"/>
      <c r="BN36" s="610"/>
      <c r="BO36" s="610"/>
      <c r="BP36" s="610"/>
      <c r="BQ36" s="610"/>
      <c r="BR36" s="610"/>
      <c r="BS36" s="610"/>
      <c r="BT36" s="610"/>
      <c r="BU36" s="611"/>
      <c r="BV36" s="612">
        <v>56319</v>
      </c>
      <c r="BW36" s="613"/>
      <c r="BX36" s="613"/>
      <c r="BY36" s="613"/>
      <c r="BZ36" s="613"/>
      <c r="CA36" s="613"/>
      <c r="CB36" s="685"/>
      <c r="CD36" s="620" t="s">
        <v>338</v>
      </c>
      <c r="CE36" s="621"/>
      <c r="CF36" s="621"/>
      <c r="CG36" s="621"/>
      <c r="CH36" s="621"/>
      <c r="CI36" s="621"/>
      <c r="CJ36" s="621"/>
      <c r="CK36" s="621"/>
      <c r="CL36" s="621"/>
      <c r="CM36" s="621"/>
      <c r="CN36" s="621"/>
      <c r="CO36" s="621"/>
      <c r="CP36" s="621"/>
      <c r="CQ36" s="622"/>
      <c r="CR36" s="623">
        <v>3913527</v>
      </c>
      <c r="CS36" s="624"/>
      <c r="CT36" s="624"/>
      <c r="CU36" s="624"/>
      <c r="CV36" s="624"/>
      <c r="CW36" s="624"/>
      <c r="CX36" s="624"/>
      <c r="CY36" s="625"/>
      <c r="CZ36" s="628">
        <v>10</v>
      </c>
      <c r="DA36" s="653"/>
      <c r="DB36" s="653"/>
      <c r="DC36" s="657"/>
      <c r="DD36" s="632">
        <v>3772507</v>
      </c>
      <c r="DE36" s="624"/>
      <c r="DF36" s="624"/>
      <c r="DG36" s="624"/>
      <c r="DH36" s="624"/>
      <c r="DI36" s="624"/>
      <c r="DJ36" s="624"/>
      <c r="DK36" s="625"/>
      <c r="DL36" s="632">
        <v>2819270</v>
      </c>
      <c r="DM36" s="624"/>
      <c r="DN36" s="624"/>
      <c r="DO36" s="624"/>
      <c r="DP36" s="624"/>
      <c r="DQ36" s="624"/>
      <c r="DR36" s="624"/>
      <c r="DS36" s="624"/>
      <c r="DT36" s="624"/>
      <c r="DU36" s="624"/>
      <c r="DV36" s="625"/>
      <c r="DW36" s="628">
        <v>14.2</v>
      </c>
      <c r="DX36" s="653"/>
      <c r="DY36" s="653"/>
      <c r="DZ36" s="653"/>
      <c r="EA36" s="653"/>
      <c r="EB36" s="653"/>
      <c r="EC36" s="654"/>
    </row>
    <row r="37" spans="2:133" ht="11.25" customHeight="1" x14ac:dyDescent="0.15">
      <c r="B37" s="620" t="s">
        <v>339</v>
      </c>
      <c r="C37" s="621"/>
      <c r="D37" s="621"/>
      <c r="E37" s="621"/>
      <c r="F37" s="621"/>
      <c r="G37" s="621"/>
      <c r="H37" s="621"/>
      <c r="I37" s="621"/>
      <c r="J37" s="621"/>
      <c r="K37" s="621"/>
      <c r="L37" s="621"/>
      <c r="M37" s="621"/>
      <c r="N37" s="621"/>
      <c r="O37" s="621"/>
      <c r="P37" s="621"/>
      <c r="Q37" s="622"/>
      <c r="R37" s="623">
        <v>2314360</v>
      </c>
      <c r="S37" s="624"/>
      <c r="T37" s="624"/>
      <c r="U37" s="624"/>
      <c r="V37" s="624"/>
      <c r="W37" s="624"/>
      <c r="X37" s="624"/>
      <c r="Y37" s="625"/>
      <c r="Z37" s="626">
        <v>5.7</v>
      </c>
      <c r="AA37" s="626"/>
      <c r="AB37" s="626"/>
      <c r="AC37" s="626"/>
      <c r="AD37" s="627">
        <v>23472</v>
      </c>
      <c r="AE37" s="627"/>
      <c r="AF37" s="627"/>
      <c r="AG37" s="627"/>
      <c r="AH37" s="627"/>
      <c r="AI37" s="627"/>
      <c r="AJ37" s="627"/>
      <c r="AK37" s="627"/>
      <c r="AL37" s="628">
        <v>0.1</v>
      </c>
      <c r="AM37" s="629"/>
      <c r="AN37" s="629"/>
      <c r="AO37" s="630"/>
      <c r="AQ37" s="686" t="s">
        <v>340</v>
      </c>
      <c r="AR37" s="687"/>
      <c r="AS37" s="687"/>
      <c r="AT37" s="687"/>
      <c r="AU37" s="687"/>
      <c r="AV37" s="687"/>
      <c r="AW37" s="687"/>
      <c r="AX37" s="687"/>
      <c r="AY37" s="688"/>
      <c r="AZ37" s="623">
        <v>813795</v>
      </c>
      <c r="BA37" s="624"/>
      <c r="BB37" s="624"/>
      <c r="BC37" s="624"/>
      <c r="BD37" s="655"/>
      <c r="BE37" s="655"/>
      <c r="BF37" s="678"/>
      <c r="BG37" s="620" t="s">
        <v>341</v>
      </c>
      <c r="BH37" s="621"/>
      <c r="BI37" s="621"/>
      <c r="BJ37" s="621"/>
      <c r="BK37" s="621"/>
      <c r="BL37" s="621"/>
      <c r="BM37" s="621"/>
      <c r="BN37" s="621"/>
      <c r="BO37" s="621"/>
      <c r="BP37" s="621"/>
      <c r="BQ37" s="621"/>
      <c r="BR37" s="621"/>
      <c r="BS37" s="621"/>
      <c r="BT37" s="621"/>
      <c r="BU37" s="622"/>
      <c r="BV37" s="623">
        <v>-191066</v>
      </c>
      <c r="BW37" s="624"/>
      <c r="BX37" s="624"/>
      <c r="BY37" s="624"/>
      <c r="BZ37" s="624"/>
      <c r="CA37" s="624"/>
      <c r="CB37" s="633"/>
      <c r="CD37" s="620" t="s">
        <v>342</v>
      </c>
      <c r="CE37" s="621"/>
      <c r="CF37" s="621"/>
      <c r="CG37" s="621"/>
      <c r="CH37" s="621"/>
      <c r="CI37" s="621"/>
      <c r="CJ37" s="621"/>
      <c r="CK37" s="621"/>
      <c r="CL37" s="621"/>
      <c r="CM37" s="621"/>
      <c r="CN37" s="621"/>
      <c r="CO37" s="621"/>
      <c r="CP37" s="621"/>
      <c r="CQ37" s="622"/>
      <c r="CR37" s="623">
        <v>1569873</v>
      </c>
      <c r="CS37" s="655"/>
      <c r="CT37" s="655"/>
      <c r="CU37" s="655"/>
      <c r="CV37" s="655"/>
      <c r="CW37" s="655"/>
      <c r="CX37" s="655"/>
      <c r="CY37" s="656"/>
      <c r="CZ37" s="628">
        <v>4</v>
      </c>
      <c r="DA37" s="653"/>
      <c r="DB37" s="653"/>
      <c r="DC37" s="657"/>
      <c r="DD37" s="632">
        <v>1569873</v>
      </c>
      <c r="DE37" s="655"/>
      <c r="DF37" s="655"/>
      <c r="DG37" s="655"/>
      <c r="DH37" s="655"/>
      <c r="DI37" s="655"/>
      <c r="DJ37" s="655"/>
      <c r="DK37" s="656"/>
      <c r="DL37" s="632">
        <v>1404378</v>
      </c>
      <c r="DM37" s="655"/>
      <c r="DN37" s="655"/>
      <c r="DO37" s="655"/>
      <c r="DP37" s="655"/>
      <c r="DQ37" s="655"/>
      <c r="DR37" s="655"/>
      <c r="DS37" s="655"/>
      <c r="DT37" s="655"/>
      <c r="DU37" s="655"/>
      <c r="DV37" s="656"/>
      <c r="DW37" s="628">
        <v>7.1</v>
      </c>
      <c r="DX37" s="653"/>
      <c r="DY37" s="653"/>
      <c r="DZ37" s="653"/>
      <c r="EA37" s="653"/>
      <c r="EB37" s="653"/>
      <c r="EC37" s="654"/>
    </row>
    <row r="38" spans="2:133" ht="11.25" customHeight="1" x14ac:dyDescent="0.15">
      <c r="B38" s="620" t="s">
        <v>343</v>
      </c>
      <c r="C38" s="621"/>
      <c r="D38" s="621"/>
      <c r="E38" s="621"/>
      <c r="F38" s="621"/>
      <c r="G38" s="621"/>
      <c r="H38" s="621"/>
      <c r="I38" s="621"/>
      <c r="J38" s="621"/>
      <c r="K38" s="621"/>
      <c r="L38" s="621"/>
      <c r="M38" s="621"/>
      <c r="N38" s="621"/>
      <c r="O38" s="621"/>
      <c r="P38" s="621"/>
      <c r="Q38" s="622"/>
      <c r="R38" s="623">
        <v>5428441</v>
      </c>
      <c r="S38" s="624"/>
      <c r="T38" s="624"/>
      <c r="U38" s="624"/>
      <c r="V38" s="624"/>
      <c r="W38" s="624"/>
      <c r="X38" s="624"/>
      <c r="Y38" s="625"/>
      <c r="Z38" s="626">
        <v>13.3</v>
      </c>
      <c r="AA38" s="626"/>
      <c r="AB38" s="626"/>
      <c r="AC38" s="626"/>
      <c r="AD38" s="627" t="s">
        <v>185</v>
      </c>
      <c r="AE38" s="627"/>
      <c r="AF38" s="627"/>
      <c r="AG38" s="627"/>
      <c r="AH38" s="627"/>
      <c r="AI38" s="627"/>
      <c r="AJ38" s="627"/>
      <c r="AK38" s="627"/>
      <c r="AL38" s="628" t="s">
        <v>185</v>
      </c>
      <c r="AM38" s="629"/>
      <c r="AN38" s="629"/>
      <c r="AO38" s="630"/>
      <c r="AQ38" s="686" t="s">
        <v>344</v>
      </c>
      <c r="AR38" s="687"/>
      <c r="AS38" s="687"/>
      <c r="AT38" s="687"/>
      <c r="AU38" s="687"/>
      <c r="AV38" s="687"/>
      <c r="AW38" s="687"/>
      <c r="AX38" s="687"/>
      <c r="AY38" s="688"/>
      <c r="AZ38" s="623">
        <v>466663</v>
      </c>
      <c r="BA38" s="624"/>
      <c r="BB38" s="624"/>
      <c r="BC38" s="624"/>
      <c r="BD38" s="655"/>
      <c r="BE38" s="655"/>
      <c r="BF38" s="678"/>
      <c r="BG38" s="620" t="s">
        <v>345</v>
      </c>
      <c r="BH38" s="621"/>
      <c r="BI38" s="621"/>
      <c r="BJ38" s="621"/>
      <c r="BK38" s="621"/>
      <c r="BL38" s="621"/>
      <c r="BM38" s="621"/>
      <c r="BN38" s="621"/>
      <c r="BO38" s="621"/>
      <c r="BP38" s="621"/>
      <c r="BQ38" s="621"/>
      <c r="BR38" s="621"/>
      <c r="BS38" s="621"/>
      <c r="BT38" s="621"/>
      <c r="BU38" s="622"/>
      <c r="BV38" s="623">
        <v>10275</v>
      </c>
      <c r="BW38" s="624"/>
      <c r="BX38" s="624"/>
      <c r="BY38" s="624"/>
      <c r="BZ38" s="624"/>
      <c r="CA38" s="624"/>
      <c r="CB38" s="633"/>
      <c r="CD38" s="620" t="s">
        <v>346</v>
      </c>
      <c r="CE38" s="621"/>
      <c r="CF38" s="621"/>
      <c r="CG38" s="621"/>
      <c r="CH38" s="621"/>
      <c r="CI38" s="621"/>
      <c r="CJ38" s="621"/>
      <c r="CK38" s="621"/>
      <c r="CL38" s="621"/>
      <c r="CM38" s="621"/>
      <c r="CN38" s="621"/>
      <c r="CO38" s="621"/>
      <c r="CP38" s="621"/>
      <c r="CQ38" s="622"/>
      <c r="CR38" s="623">
        <v>3021692</v>
      </c>
      <c r="CS38" s="624"/>
      <c r="CT38" s="624"/>
      <c r="CU38" s="624"/>
      <c r="CV38" s="624"/>
      <c r="CW38" s="624"/>
      <c r="CX38" s="624"/>
      <c r="CY38" s="625"/>
      <c r="CZ38" s="628">
        <v>7.7</v>
      </c>
      <c r="DA38" s="653"/>
      <c r="DB38" s="653"/>
      <c r="DC38" s="657"/>
      <c r="DD38" s="632">
        <v>2498173</v>
      </c>
      <c r="DE38" s="624"/>
      <c r="DF38" s="624"/>
      <c r="DG38" s="624"/>
      <c r="DH38" s="624"/>
      <c r="DI38" s="624"/>
      <c r="DJ38" s="624"/>
      <c r="DK38" s="625"/>
      <c r="DL38" s="632">
        <v>2228262</v>
      </c>
      <c r="DM38" s="624"/>
      <c r="DN38" s="624"/>
      <c r="DO38" s="624"/>
      <c r="DP38" s="624"/>
      <c r="DQ38" s="624"/>
      <c r="DR38" s="624"/>
      <c r="DS38" s="624"/>
      <c r="DT38" s="624"/>
      <c r="DU38" s="624"/>
      <c r="DV38" s="625"/>
      <c r="DW38" s="628">
        <v>11.2</v>
      </c>
      <c r="DX38" s="653"/>
      <c r="DY38" s="653"/>
      <c r="DZ38" s="653"/>
      <c r="EA38" s="653"/>
      <c r="EB38" s="653"/>
      <c r="EC38" s="654"/>
    </row>
    <row r="39" spans="2:133" ht="11.25" customHeight="1" x14ac:dyDescent="0.15">
      <c r="B39" s="620" t="s">
        <v>347</v>
      </c>
      <c r="C39" s="621"/>
      <c r="D39" s="621"/>
      <c r="E39" s="621"/>
      <c r="F39" s="621"/>
      <c r="G39" s="621"/>
      <c r="H39" s="621"/>
      <c r="I39" s="621"/>
      <c r="J39" s="621"/>
      <c r="K39" s="621"/>
      <c r="L39" s="621"/>
      <c r="M39" s="621"/>
      <c r="N39" s="621"/>
      <c r="O39" s="621"/>
      <c r="P39" s="621"/>
      <c r="Q39" s="622"/>
      <c r="R39" s="623" t="s">
        <v>241</v>
      </c>
      <c r="S39" s="624"/>
      <c r="T39" s="624"/>
      <c r="U39" s="624"/>
      <c r="V39" s="624"/>
      <c r="W39" s="624"/>
      <c r="X39" s="624"/>
      <c r="Y39" s="625"/>
      <c r="Z39" s="626" t="s">
        <v>185</v>
      </c>
      <c r="AA39" s="626"/>
      <c r="AB39" s="626"/>
      <c r="AC39" s="626"/>
      <c r="AD39" s="627" t="s">
        <v>185</v>
      </c>
      <c r="AE39" s="627"/>
      <c r="AF39" s="627"/>
      <c r="AG39" s="627"/>
      <c r="AH39" s="627"/>
      <c r="AI39" s="627"/>
      <c r="AJ39" s="627"/>
      <c r="AK39" s="627"/>
      <c r="AL39" s="628" t="s">
        <v>185</v>
      </c>
      <c r="AM39" s="629"/>
      <c r="AN39" s="629"/>
      <c r="AO39" s="630"/>
      <c r="AQ39" s="686" t="s">
        <v>348</v>
      </c>
      <c r="AR39" s="687"/>
      <c r="AS39" s="687"/>
      <c r="AT39" s="687"/>
      <c r="AU39" s="687"/>
      <c r="AV39" s="687"/>
      <c r="AW39" s="687"/>
      <c r="AX39" s="687"/>
      <c r="AY39" s="688"/>
      <c r="AZ39" s="623">
        <v>30557</v>
      </c>
      <c r="BA39" s="624"/>
      <c r="BB39" s="624"/>
      <c r="BC39" s="624"/>
      <c r="BD39" s="655"/>
      <c r="BE39" s="655"/>
      <c r="BF39" s="678"/>
      <c r="BG39" s="620" t="s">
        <v>349</v>
      </c>
      <c r="BH39" s="621"/>
      <c r="BI39" s="621"/>
      <c r="BJ39" s="621"/>
      <c r="BK39" s="621"/>
      <c r="BL39" s="621"/>
      <c r="BM39" s="621"/>
      <c r="BN39" s="621"/>
      <c r="BO39" s="621"/>
      <c r="BP39" s="621"/>
      <c r="BQ39" s="621"/>
      <c r="BR39" s="621"/>
      <c r="BS39" s="621"/>
      <c r="BT39" s="621"/>
      <c r="BU39" s="622"/>
      <c r="BV39" s="623">
        <v>15751</v>
      </c>
      <c r="BW39" s="624"/>
      <c r="BX39" s="624"/>
      <c r="BY39" s="624"/>
      <c r="BZ39" s="624"/>
      <c r="CA39" s="624"/>
      <c r="CB39" s="633"/>
      <c r="CD39" s="620" t="s">
        <v>350</v>
      </c>
      <c r="CE39" s="621"/>
      <c r="CF39" s="621"/>
      <c r="CG39" s="621"/>
      <c r="CH39" s="621"/>
      <c r="CI39" s="621"/>
      <c r="CJ39" s="621"/>
      <c r="CK39" s="621"/>
      <c r="CL39" s="621"/>
      <c r="CM39" s="621"/>
      <c r="CN39" s="621"/>
      <c r="CO39" s="621"/>
      <c r="CP39" s="621"/>
      <c r="CQ39" s="622"/>
      <c r="CR39" s="623">
        <v>3061395</v>
      </c>
      <c r="CS39" s="655"/>
      <c r="CT39" s="655"/>
      <c r="CU39" s="655"/>
      <c r="CV39" s="655"/>
      <c r="CW39" s="655"/>
      <c r="CX39" s="655"/>
      <c r="CY39" s="656"/>
      <c r="CZ39" s="628">
        <v>7.8</v>
      </c>
      <c r="DA39" s="653"/>
      <c r="DB39" s="653"/>
      <c r="DC39" s="657"/>
      <c r="DD39" s="632">
        <v>1672334</v>
      </c>
      <c r="DE39" s="655"/>
      <c r="DF39" s="655"/>
      <c r="DG39" s="655"/>
      <c r="DH39" s="655"/>
      <c r="DI39" s="655"/>
      <c r="DJ39" s="655"/>
      <c r="DK39" s="656"/>
      <c r="DL39" s="632" t="s">
        <v>241</v>
      </c>
      <c r="DM39" s="655"/>
      <c r="DN39" s="655"/>
      <c r="DO39" s="655"/>
      <c r="DP39" s="655"/>
      <c r="DQ39" s="655"/>
      <c r="DR39" s="655"/>
      <c r="DS39" s="655"/>
      <c r="DT39" s="655"/>
      <c r="DU39" s="655"/>
      <c r="DV39" s="656"/>
      <c r="DW39" s="628" t="s">
        <v>241</v>
      </c>
      <c r="DX39" s="653"/>
      <c r="DY39" s="653"/>
      <c r="DZ39" s="653"/>
      <c r="EA39" s="653"/>
      <c r="EB39" s="653"/>
      <c r="EC39" s="654"/>
    </row>
    <row r="40" spans="2:133" ht="11.25" customHeight="1" x14ac:dyDescent="0.15">
      <c r="B40" s="620" t="s">
        <v>351</v>
      </c>
      <c r="C40" s="621"/>
      <c r="D40" s="621"/>
      <c r="E40" s="621"/>
      <c r="F40" s="621"/>
      <c r="G40" s="621"/>
      <c r="H40" s="621"/>
      <c r="I40" s="621"/>
      <c r="J40" s="621"/>
      <c r="K40" s="621"/>
      <c r="L40" s="621"/>
      <c r="M40" s="621"/>
      <c r="N40" s="621"/>
      <c r="O40" s="621"/>
      <c r="P40" s="621"/>
      <c r="Q40" s="622"/>
      <c r="R40" s="623">
        <v>463541</v>
      </c>
      <c r="S40" s="624"/>
      <c r="T40" s="624"/>
      <c r="U40" s="624"/>
      <c r="V40" s="624"/>
      <c r="W40" s="624"/>
      <c r="X40" s="624"/>
      <c r="Y40" s="625"/>
      <c r="Z40" s="626">
        <v>1.1000000000000001</v>
      </c>
      <c r="AA40" s="626"/>
      <c r="AB40" s="626"/>
      <c r="AC40" s="626"/>
      <c r="AD40" s="627" t="s">
        <v>185</v>
      </c>
      <c r="AE40" s="627"/>
      <c r="AF40" s="627"/>
      <c r="AG40" s="627"/>
      <c r="AH40" s="627"/>
      <c r="AI40" s="627"/>
      <c r="AJ40" s="627"/>
      <c r="AK40" s="627"/>
      <c r="AL40" s="628" t="s">
        <v>241</v>
      </c>
      <c r="AM40" s="629"/>
      <c r="AN40" s="629"/>
      <c r="AO40" s="630"/>
      <c r="AQ40" s="686" t="s">
        <v>352</v>
      </c>
      <c r="AR40" s="687"/>
      <c r="AS40" s="687"/>
      <c r="AT40" s="687"/>
      <c r="AU40" s="687"/>
      <c r="AV40" s="687"/>
      <c r="AW40" s="687"/>
      <c r="AX40" s="687"/>
      <c r="AY40" s="688"/>
      <c r="AZ40" s="623">
        <v>7131</v>
      </c>
      <c r="BA40" s="624"/>
      <c r="BB40" s="624"/>
      <c r="BC40" s="624"/>
      <c r="BD40" s="655"/>
      <c r="BE40" s="655"/>
      <c r="BF40" s="678"/>
      <c r="BG40" s="671" t="s">
        <v>353</v>
      </c>
      <c r="BH40" s="672"/>
      <c r="BI40" s="672"/>
      <c r="BJ40" s="672"/>
      <c r="BK40" s="672"/>
      <c r="BL40" s="223"/>
      <c r="BM40" s="621" t="s">
        <v>354</v>
      </c>
      <c r="BN40" s="621"/>
      <c r="BO40" s="621"/>
      <c r="BP40" s="621"/>
      <c r="BQ40" s="621"/>
      <c r="BR40" s="621"/>
      <c r="BS40" s="621"/>
      <c r="BT40" s="621"/>
      <c r="BU40" s="622"/>
      <c r="BV40" s="623">
        <v>104</v>
      </c>
      <c r="BW40" s="624"/>
      <c r="BX40" s="624"/>
      <c r="BY40" s="624"/>
      <c r="BZ40" s="624"/>
      <c r="CA40" s="624"/>
      <c r="CB40" s="633"/>
      <c r="CD40" s="620" t="s">
        <v>355</v>
      </c>
      <c r="CE40" s="621"/>
      <c r="CF40" s="621"/>
      <c r="CG40" s="621"/>
      <c r="CH40" s="621"/>
      <c r="CI40" s="621"/>
      <c r="CJ40" s="621"/>
      <c r="CK40" s="621"/>
      <c r="CL40" s="621"/>
      <c r="CM40" s="621"/>
      <c r="CN40" s="621"/>
      <c r="CO40" s="621"/>
      <c r="CP40" s="621"/>
      <c r="CQ40" s="622"/>
      <c r="CR40" s="623">
        <v>88000</v>
      </c>
      <c r="CS40" s="624"/>
      <c r="CT40" s="624"/>
      <c r="CU40" s="624"/>
      <c r="CV40" s="624"/>
      <c r="CW40" s="624"/>
      <c r="CX40" s="624"/>
      <c r="CY40" s="625"/>
      <c r="CZ40" s="628">
        <v>0.2</v>
      </c>
      <c r="DA40" s="653"/>
      <c r="DB40" s="653"/>
      <c r="DC40" s="657"/>
      <c r="DD40" s="632" t="s">
        <v>185</v>
      </c>
      <c r="DE40" s="624"/>
      <c r="DF40" s="624"/>
      <c r="DG40" s="624"/>
      <c r="DH40" s="624"/>
      <c r="DI40" s="624"/>
      <c r="DJ40" s="624"/>
      <c r="DK40" s="625"/>
      <c r="DL40" s="632" t="s">
        <v>241</v>
      </c>
      <c r="DM40" s="624"/>
      <c r="DN40" s="624"/>
      <c r="DO40" s="624"/>
      <c r="DP40" s="624"/>
      <c r="DQ40" s="624"/>
      <c r="DR40" s="624"/>
      <c r="DS40" s="624"/>
      <c r="DT40" s="624"/>
      <c r="DU40" s="624"/>
      <c r="DV40" s="625"/>
      <c r="DW40" s="628" t="s">
        <v>185</v>
      </c>
      <c r="DX40" s="653"/>
      <c r="DY40" s="653"/>
      <c r="DZ40" s="653"/>
      <c r="EA40" s="653"/>
      <c r="EB40" s="653"/>
      <c r="EC40" s="654"/>
    </row>
    <row r="41" spans="2:133" ht="11.25" customHeight="1" x14ac:dyDescent="0.15">
      <c r="B41" s="644" t="s">
        <v>356</v>
      </c>
      <c r="C41" s="645"/>
      <c r="D41" s="645"/>
      <c r="E41" s="645"/>
      <c r="F41" s="645"/>
      <c r="G41" s="645"/>
      <c r="H41" s="645"/>
      <c r="I41" s="645"/>
      <c r="J41" s="645"/>
      <c r="K41" s="645"/>
      <c r="L41" s="645"/>
      <c r="M41" s="645"/>
      <c r="N41" s="645"/>
      <c r="O41" s="645"/>
      <c r="P41" s="645"/>
      <c r="Q41" s="646"/>
      <c r="R41" s="695">
        <v>40854199</v>
      </c>
      <c r="S41" s="696"/>
      <c r="T41" s="696"/>
      <c r="U41" s="696"/>
      <c r="V41" s="696"/>
      <c r="W41" s="696"/>
      <c r="X41" s="696"/>
      <c r="Y41" s="700"/>
      <c r="Z41" s="701">
        <v>100</v>
      </c>
      <c r="AA41" s="701"/>
      <c r="AB41" s="701"/>
      <c r="AC41" s="701"/>
      <c r="AD41" s="702">
        <v>19361022</v>
      </c>
      <c r="AE41" s="702"/>
      <c r="AF41" s="702"/>
      <c r="AG41" s="702"/>
      <c r="AH41" s="702"/>
      <c r="AI41" s="702"/>
      <c r="AJ41" s="702"/>
      <c r="AK41" s="702"/>
      <c r="AL41" s="703">
        <v>100</v>
      </c>
      <c r="AM41" s="683"/>
      <c r="AN41" s="683"/>
      <c r="AO41" s="704"/>
      <c r="AQ41" s="686" t="s">
        <v>357</v>
      </c>
      <c r="AR41" s="687"/>
      <c r="AS41" s="687"/>
      <c r="AT41" s="687"/>
      <c r="AU41" s="687"/>
      <c r="AV41" s="687"/>
      <c r="AW41" s="687"/>
      <c r="AX41" s="687"/>
      <c r="AY41" s="688"/>
      <c r="AZ41" s="623">
        <v>801641</v>
      </c>
      <c r="BA41" s="624"/>
      <c r="BB41" s="624"/>
      <c r="BC41" s="624"/>
      <c r="BD41" s="655"/>
      <c r="BE41" s="655"/>
      <c r="BF41" s="678"/>
      <c r="BG41" s="671"/>
      <c r="BH41" s="672"/>
      <c r="BI41" s="672"/>
      <c r="BJ41" s="672"/>
      <c r="BK41" s="672"/>
      <c r="BL41" s="223"/>
      <c r="BM41" s="621" t="s">
        <v>358</v>
      </c>
      <c r="BN41" s="621"/>
      <c r="BO41" s="621"/>
      <c r="BP41" s="621"/>
      <c r="BQ41" s="621"/>
      <c r="BR41" s="621"/>
      <c r="BS41" s="621"/>
      <c r="BT41" s="621"/>
      <c r="BU41" s="622"/>
      <c r="BV41" s="623" t="s">
        <v>180</v>
      </c>
      <c r="BW41" s="624"/>
      <c r="BX41" s="624"/>
      <c r="BY41" s="624"/>
      <c r="BZ41" s="624"/>
      <c r="CA41" s="624"/>
      <c r="CB41" s="633"/>
      <c r="CD41" s="620" t="s">
        <v>359</v>
      </c>
      <c r="CE41" s="621"/>
      <c r="CF41" s="621"/>
      <c r="CG41" s="621"/>
      <c r="CH41" s="621"/>
      <c r="CI41" s="621"/>
      <c r="CJ41" s="621"/>
      <c r="CK41" s="621"/>
      <c r="CL41" s="621"/>
      <c r="CM41" s="621"/>
      <c r="CN41" s="621"/>
      <c r="CO41" s="621"/>
      <c r="CP41" s="621"/>
      <c r="CQ41" s="622"/>
      <c r="CR41" s="623" t="s">
        <v>185</v>
      </c>
      <c r="CS41" s="655"/>
      <c r="CT41" s="655"/>
      <c r="CU41" s="655"/>
      <c r="CV41" s="655"/>
      <c r="CW41" s="655"/>
      <c r="CX41" s="655"/>
      <c r="CY41" s="656"/>
      <c r="CZ41" s="628" t="s">
        <v>180</v>
      </c>
      <c r="DA41" s="653"/>
      <c r="DB41" s="653"/>
      <c r="DC41" s="657"/>
      <c r="DD41" s="632" t="s">
        <v>180</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360</v>
      </c>
      <c r="AR42" s="693"/>
      <c r="AS42" s="693"/>
      <c r="AT42" s="693"/>
      <c r="AU42" s="693"/>
      <c r="AV42" s="693"/>
      <c r="AW42" s="693"/>
      <c r="AX42" s="693"/>
      <c r="AY42" s="694"/>
      <c r="AZ42" s="695">
        <v>2220051</v>
      </c>
      <c r="BA42" s="696"/>
      <c r="BB42" s="696"/>
      <c r="BC42" s="696"/>
      <c r="BD42" s="682"/>
      <c r="BE42" s="682"/>
      <c r="BF42" s="684"/>
      <c r="BG42" s="673"/>
      <c r="BH42" s="674"/>
      <c r="BI42" s="674"/>
      <c r="BJ42" s="674"/>
      <c r="BK42" s="674"/>
      <c r="BL42" s="224"/>
      <c r="BM42" s="645" t="s">
        <v>361</v>
      </c>
      <c r="BN42" s="645"/>
      <c r="BO42" s="645"/>
      <c r="BP42" s="645"/>
      <c r="BQ42" s="645"/>
      <c r="BR42" s="645"/>
      <c r="BS42" s="645"/>
      <c r="BT42" s="645"/>
      <c r="BU42" s="646"/>
      <c r="BV42" s="695">
        <v>318</v>
      </c>
      <c r="BW42" s="696"/>
      <c r="BX42" s="696"/>
      <c r="BY42" s="696"/>
      <c r="BZ42" s="696"/>
      <c r="CA42" s="696"/>
      <c r="CB42" s="705"/>
      <c r="CD42" s="620" t="s">
        <v>362</v>
      </c>
      <c r="CE42" s="621"/>
      <c r="CF42" s="621"/>
      <c r="CG42" s="621"/>
      <c r="CH42" s="621"/>
      <c r="CI42" s="621"/>
      <c r="CJ42" s="621"/>
      <c r="CK42" s="621"/>
      <c r="CL42" s="621"/>
      <c r="CM42" s="621"/>
      <c r="CN42" s="621"/>
      <c r="CO42" s="621"/>
      <c r="CP42" s="621"/>
      <c r="CQ42" s="622"/>
      <c r="CR42" s="623">
        <v>7164090</v>
      </c>
      <c r="CS42" s="655"/>
      <c r="CT42" s="655"/>
      <c r="CU42" s="655"/>
      <c r="CV42" s="655"/>
      <c r="CW42" s="655"/>
      <c r="CX42" s="655"/>
      <c r="CY42" s="656"/>
      <c r="CZ42" s="628">
        <v>18.399999999999999</v>
      </c>
      <c r="DA42" s="653"/>
      <c r="DB42" s="653"/>
      <c r="DC42" s="657"/>
      <c r="DD42" s="632">
        <v>1006222</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363</v>
      </c>
      <c r="CD43" s="620" t="s">
        <v>364</v>
      </c>
      <c r="CE43" s="621"/>
      <c r="CF43" s="621"/>
      <c r="CG43" s="621"/>
      <c r="CH43" s="621"/>
      <c r="CI43" s="621"/>
      <c r="CJ43" s="621"/>
      <c r="CK43" s="621"/>
      <c r="CL43" s="621"/>
      <c r="CM43" s="621"/>
      <c r="CN43" s="621"/>
      <c r="CO43" s="621"/>
      <c r="CP43" s="621"/>
      <c r="CQ43" s="622"/>
      <c r="CR43" s="623">
        <v>133254</v>
      </c>
      <c r="CS43" s="655"/>
      <c r="CT43" s="655"/>
      <c r="CU43" s="655"/>
      <c r="CV43" s="655"/>
      <c r="CW43" s="655"/>
      <c r="CX43" s="655"/>
      <c r="CY43" s="656"/>
      <c r="CZ43" s="628">
        <v>0.3</v>
      </c>
      <c r="DA43" s="653"/>
      <c r="DB43" s="653"/>
      <c r="DC43" s="657"/>
      <c r="DD43" s="632">
        <v>133254</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365</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312</v>
      </c>
      <c r="CE44" s="660"/>
      <c r="CF44" s="620" t="s">
        <v>366</v>
      </c>
      <c r="CG44" s="621"/>
      <c r="CH44" s="621"/>
      <c r="CI44" s="621"/>
      <c r="CJ44" s="621"/>
      <c r="CK44" s="621"/>
      <c r="CL44" s="621"/>
      <c r="CM44" s="621"/>
      <c r="CN44" s="621"/>
      <c r="CO44" s="621"/>
      <c r="CP44" s="621"/>
      <c r="CQ44" s="622"/>
      <c r="CR44" s="623">
        <v>7164090</v>
      </c>
      <c r="CS44" s="624"/>
      <c r="CT44" s="624"/>
      <c r="CU44" s="624"/>
      <c r="CV44" s="624"/>
      <c r="CW44" s="624"/>
      <c r="CX44" s="624"/>
      <c r="CY44" s="625"/>
      <c r="CZ44" s="628">
        <v>18.399999999999999</v>
      </c>
      <c r="DA44" s="629"/>
      <c r="DB44" s="629"/>
      <c r="DC44" s="635"/>
      <c r="DD44" s="632">
        <v>1006222</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367</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368</v>
      </c>
      <c r="CG45" s="621"/>
      <c r="CH45" s="621"/>
      <c r="CI45" s="621"/>
      <c r="CJ45" s="621"/>
      <c r="CK45" s="621"/>
      <c r="CL45" s="621"/>
      <c r="CM45" s="621"/>
      <c r="CN45" s="621"/>
      <c r="CO45" s="621"/>
      <c r="CP45" s="621"/>
      <c r="CQ45" s="622"/>
      <c r="CR45" s="623">
        <v>900955</v>
      </c>
      <c r="CS45" s="655"/>
      <c r="CT45" s="655"/>
      <c r="CU45" s="655"/>
      <c r="CV45" s="655"/>
      <c r="CW45" s="655"/>
      <c r="CX45" s="655"/>
      <c r="CY45" s="656"/>
      <c r="CZ45" s="628">
        <v>2.2999999999999998</v>
      </c>
      <c r="DA45" s="653"/>
      <c r="DB45" s="653"/>
      <c r="DC45" s="657"/>
      <c r="DD45" s="632">
        <v>100684</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369</v>
      </c>
      <c r="CG46" s="621"/>
      <c r="CH46" s="621"/>
      <c r="CI46" s="621"/>
      <c r="CJ46" s="621"/>
      <c r="CK46" s="621"/>
      <c r="CL46" s="621"/>
      <c r="CM46" s="621"/>
      <c r="CN46" s="621"/>
      <c r="CO46" s="621"/>
      <c r="CP46" s="621"/>
      <c r="CQ46" s="622"/>
      <c r="CR46" s="623">
        <v>6202240</v>
      </c>
      <c r="CS46" s="624"/>
      <c r="CT46" s="624"/>
      <c r="CU46" s="624"/>
      <c r="CV46" s="624"/>
      <c r="CW46" s="624"/>
      <c r="CX46" s="624"/>
      <c r="CY46" s="625"/>
      <c r="CZ46" s="628">
        <v>15.9</v>
      </c>
      <c r="DA46" s="629"/>
      <c r="DB46" s="629"/>
      <c r="DC46" s="635"/>
      <c r="DD46" s="632">
        <v>861143</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370</v>
      </c>
      <c r="CG47" s="621"/>
      <c r="CH47" s="621"/>
      <c r="CI47" s="621"/>
      <c r="CJ47" s="621"/>
      <c r="CK47" s="621"/>
      <c r="CL47" s="621"/>
      <c r="CM47" s="621"/>
      <c r="CN47" s="621"/>
      <c r="CO47" s="621"/>
      <c r="CP47" s="621"/>
      <c r="CQ47" s="622"/>
      <c r="CR47" s="623" t="s">
        <v>180</v>
      </c>
      <c r="CS47" s="655"/>
      <c r="CT47" s="655"/>
      <c r="CU47" s="655"/>
      <c r="CV47" s="655"/>
      <c r="CW47" s="655"/>
      <c r="CX47" s="655"/>
      <c r="CY47" s="656"/>
      <c r="CZ47" s="628" t="s">
        <v>241</v>
      </c>
      <c r="DA47" s="653"/>
      <c r="DB47" s="653"/>
      <c r="DC47" s="657"/>
      <c r="DD47" s="632" t="s">
        <v>185</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371</v>
      </c>
      <c r="CG48" s="621"/>
      <c r="CH48" s="621"/>
      <c r="CI48" s="621"/>
      <c r="CJ48" s="621"/>
      <c r="CK48" s="621"/>
      <c r="CL48" s="621"/>
      <c r="CM48" s="621"/>
      <c r="CN48" s="621"/>
      <c r="CO48" s="621"/>
      <c r="CP48" s="621"/>
      <c r="CQ48" s="622"/>
      <c r="CR48" s="623" t="s">
        <v>180</v>
      </c>
      <c r="CS48" s="624"/>
      <c r="CT48" s="624"/>
      <c r="CU48" s="624"/>
      <c r="CV48" s="624"/>
      <c r="CW48" s="624"/>
      <c r="CX48" s="624"/>
      <c r="CY48" s="625"/>
      <c r="CZ48" s="628" t="s">
        <v>180</v>
      </c>
      <c r="DA48" s="629"/>
      <c r="DB48" s="629"/>
      <c r="DC48" s="635"/>
      <c r="DD48" s="632" t="s">
        <v>180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372</v>
      </c>
      <c r="CE49" s="645"/>
      <c r="CF49" s="645"/>
      <c r="CG49" s="645"/>
      <c r="CH49" s="645"/>
      <c r="CI49" s="645"/>
      <c r="CJ49" s="645"/>
      <c r="CK49" s="645"/>
      <c r="CL49" s="645"/>
      <c r="CM49" s="645"/>
      <c r="CN49" s="645"/>
      <c r="CO49" s="645"/>
      <c r="CP49" s="645"/>
      <c r="CQ49" s="646"/>
      <c r="CR49" s="695">
        <v>39018029</v>
      </c>
      <c r="CS49" s="682"/>
      <c r="CT49" s="682"/>
      <c r="CU49" s="682"/>
      <c r="CV49" s="682"/>
      <c r="CW49" s="682"/>
      <c r="CX49" s="682"/>
      <c r="CY49" s="711"/>
      <c r="CZ49" s="703">
        <v>100</v>
      </c>
      <c r="DA49" s="712"/>
      <c r="DB49" s="712"/>
      <c r="DC49" s="713"/>
      <c r="DD49" s="714">
        <v>22854031</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OwEmMVFSexifsKvwe806osCLkblU2aMH0KH4xKY7KiQ/xg42xJomaa91rVdre8ZBl91sWlhJHkwYXEhK119G/Q==" saltValue="T+dd1zFAngoRpTjm1zsho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abSelected="1" topLeftCell="A7" zoomScale="55" zoomScaleNormal="55" zoomScaleSheetLayoutView="70" workbookViewId="0">
      <selection activeCell="AU74" sqref="AU74:AY74"/>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373</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374</v>
      </c>
      <c r="DK2" s="723"/>
      <c r="DL2" s="723"/>
      <c r="DM2" s="723"/>
      <c r="DN2" s="723"/>
      <c r="DO2" s="724"/>
      <c r="DP2" s="228"/>
      <c r="DQ2" s="722" t="s">
        <v>375</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376</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377</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378</v>
      </c>
      <c r="B5" s="728"/>
      <c r="C5" s="728"/>
      <c r="D5" s="728"/>
      <c r="E5" s="728"/>
      <c r="F5" s="728"/>
      <c r="G5" s="728"/>
      <c r="H5" s="728"/>
      <c r="I5" s="728"/>
      <c r="J5" s="728"/>
      <c r="K5" s="728"/>
      <c r="L5" s="728"/>
      <c r="M5" s="728"/>
      <c r="N5" s="728"/>
      <c r="O5" s="728"/>
      <c r="P5" s="729"/>
      <c r="Q5" s="733" t="s">
        <v>379</v>
      </c>
      <c r="R5" s="734"/>
      <c r="S5" s="734"/>
      <c r="T5" s="734"/>
      <c r="U5" s="735"/>
      <c r="V5" s="733" t="s">
        <v>380</v>
      </c>
      <c r="W5" s="734"/>
      <c r="X5" s="734"/>
      <c r="Y5" s="734"/>
      <c r="Z5" s="735"/>
      <c r="AA5" s="733" t="s">
        <v>381</v>
      </c>
      <c r="AB5" s="734"/>
      <c r="AC5" s="734"/>
      <c r="AD5" s="734"/>
      <c r="AE5" s="734"/>
      <c r="AF5" s="739" t="s">
        <v>382</v>
      </c>
      <c r="AG5" s="734"/>
      <c r="AH5" s="734"/>
      <c r="AI5" s="734"/>
      <c r="AJ5" s="740"/>
      <c r="AK5" s="734" t="s">
        <v>383</v>
      </c>
      <c r="AL5" s="734"/>
      <c r="AM5" s="734"/>
      <c r="AN5" s="734"/>
      <c r="AO5" s="735"/>
      <c r="AP5" s="733" t="s">
        <v>384</v>
      </c>
      <c r="AQ5" s="734"/>
      <c r="AR5" s="734"/>
      <c r="AS5" s="734"/>
      <c r="AT5" s="735"/>
      <c r="AU5" s="733" t="s">
        <v>385</v>
      </c>
      <c r="AV5" s="734"/>
      <c r="AW5" s="734"/>
      <c r="AX5" s="734"/>
      <c r="AY5" s="740"/>
      <c r="AZ5" s="232"/>
      <c r="BA5" s="232"/>
      <c r="BB5" s="232"/>
      <c r="BC5" s="232"/>
      <c r="BD5" s="232"/>
      <c r="BE5" s="233"/>
      <c r="BF5" s="233"/>
      <c r="BG5" s="233"/>
      <c r="BH5" s="233"/>
      <c r="BI5" s="233"/>
      <c r="BJ5" s="233"/>
      <c r="BK5" s="233"/>
      <c r="BL5" s="233"/>
      <c r="BM5" s="233"/>
      <c r="BN5" s="233"/>
      <c r="BO5" s="233"/>
      <c r="BP5" s="233"/>
      <c r="BQ5" s="727" t="s">
        <v>386</v>
      </c>
      <c r="BR5" s="728"/>
      <c r="BS5" s="728"/>
      <c r="BT5" s="728"/>
      <c r="BU5" s="728"/>
      <c r="BV5" s="728"/>
      <c r="BW5" s="728"/>
      <c r="BX5" s="728"/>
      <c r="BY5" s="728"/>
      <c r="BZ5" s="728"/>
      <c r="CA5" s="728"/>
      <c r="CB5" s="728"/>
      <c r="CC5" s="728"/>
      <c r="CD5" s="728"/>
      <c r="CE5" s="728"/>
      <c r="CF5" s="728"/>
      <c r="CG5" s="729"/>
      <c r="CH5" s="733" t="s">
        <v>387</v>
      </c>
      <c r="CI5" s="734"/>
      <c r="CJ5" s="734"/>
      <c r="CK5" s="734"/>
      <c r="CL5" s="735"/>
      <c r="CM5" s="733" t="s">
        <v>388</v>
      </c>
      <c r="CN5" s="734"/>
      <c r="CO5" s="734"/>
      <c r="CP5" s="734"/>
      <c r="CQ5" s="735"/>
      <c r="CR5" s="733" t="s">
        <v>389</v>
      </c>
      <c r="CS5" s="734"/>
      <c r="CT5" s="734"/>
      <c r="CU5" s="734"/>
      <c r="CV5" s="735"/>
      <c r="CW5" s="733" t="s">
        <v>390</v>
      </c>
      <c r="CX5" s="734"/>
      <c r="CY5" s="734"/>
      <c r="CZ5" s="734"/>
      <c r="DA5" s="735"/>
      <c r="DB5" s="733" t="s">
        <v>391</v>
      </c>
      <c r="DC5" s="734"/>
      <c r="DD5" s="734"/>
      <c r="DE5" s="734"/>
      <c r="DF5" s="735"/>
      <c r="DG5" s="763" t="s">
        <v>392</v>
      </c>
      <c r="DH5" s="764"/>
      <c r="DI5" s="764"/>
      <c r="DJ5" s="764"/>
      <c r="DK5" s="765"/>
      <c r="DL5" s="763" t="s">
        <v>393</v>
      </c>
      <c r="DM5" s="764"/>
      <c r="DN5" s="764"/>
      <c r="DO5" s="764"/>
      <c r="DP5" s="765"/>
      <c r="DQ5" s="733" t="s">
        <v>394</v>
      </c>
      <c r="DR5" s="734"/>
      <c r="DS5" s="734"/>
      <c r="DT5" s="734"/>
      <c r="DU5" s="735"/>
      <c r="DV5" s="733" t="s">
        <v>385</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395</v>
      </c>
      <c r="C7" s="750"/>
      <c r="D7" s="750"/>
      <c r="E7" s="750"/>
      <c r="F7" s="750"/>
      <c r="G7" s="750"/>
      <c r="H7" s="750"/>
      <c r="I7" s="750"/>
      <c r="J7" s="750"/>
      <c r="K7" s="750"/>
      <c r="L7" s="750"/>
      <c r="M7" s="750"/>
      <c r="N7" s="750"/>
      <c r="O7" s="750"/>
      <c r="P7" s="751"/>
      <c r="Q7" s="752">
        <v>40817</v>
      </c>
      <c r="R7" s="753"/>
      <c r="S7" s="753"/>
      <c r="T7" s="753"/>
      <c r="U7" s="753"/>
      <c r="V7" s="753">
        <v>38983</v>
      </c>
      <c r="W7" s="753"/>
      <c r="X7" s="753"/>
      <c r="Y7" s="753"/>
      <c r="Z7" s="753"/>
      <c r="AA7" s="753">
        <v>1835</v>
      </c>
      <c r="AB7" s="753"/>
      <c r="AC7" s="753"/>
      <c r="AD7" s="753"/>
      <c r="AE7" s="754"/>
      <c r="AF7" s="755">
        <v>1822</v>
      </c>
      <c r="AG7" s="756"/>
      <c r="AH7" s="756"/>
      <c r="AI7" s="756"/>
      <c r="AJ7" s="757"/>
      <c r="AK7" s="758">
        <v>1732</v>
      </c>
      <c r="AL7" s="759"/>
      <c r="AM7" s="759"/>
      <c r="AN7" s="759"/>
      <c r="AO7" s="759"/>
      <c r="AP7" s="759">
        <v>27517</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80" t="s">
        <v>396</v>
      </c>
      <c r="C8" s="781"/>
      <c r="D8" s="781"/>
      <c r="E8" s="781"/>
      <c r="F8" s="781"/>
      <c r="G8" s="781"/>
      <c r="H8" s="781"/>
      <c r="I8" s="781"/>
      <c r="J8" s="781"/>
      <c r="K8" s="781"/>
      <c r="L8" s="781"/>
      <c r="M8" s="781"/>
      <c r="N8" s="781"/>
      <c r="O8" s="781"/>
      <c r="P8" s="782"/>
      <c r="Q8" s="783">
        <v>64</v>
      </c>
      <c r="R8" s="784"/>
      <c r="S8" s="784"/>
      <c r="T8" s="784"/>
      <c r="U8" s="784"/>
      <c r="V8" s="784">
        <v>62</v>
      </c>
      <c r="W8" s="784"/>
      <c r="X8" s="784"/>
      <c r="Y8" s="784"/>
      <c r="Z8" s="784"/>
      <c r="AA8" s="784">
        <v>2</v>
      </c>
      <c r="AB8" s="784"/>
      <c r="AC8" s="784"/>
      <c r="AD8" s="784"/>
      <c r="AE8" s="785"/>
      <c r="AF8" s="786">
        <v>2</v>
      </c>
      <c r="AG8" s="787"/>
      <c r="AH8" s="787"/>
      <c r="AI8" s="787"/>
      <c r="AJ8" s="788"/>
      <c r="AK8" s="769">
        <v>25</v>
      </c>
      <c r="AL8" s="770"/>
      <c r="AM8" s="770"/>
      <c r="AN8" s="770"/>
      <c r="AO8" s="770"/>
      <c r="AP8" s="770" t="s">
        <v>599</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397</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398</v>
      </c>
      <c r="B23" s="789" t="s">
        <v>399</v>
      </c>
      <c r="C23" s="790"/>
      <c r="D23" s="790"/>
      <c r="E23" s="790"/>
      <c r="F23" s="790"/>
      <c r="G23" s="790"/>
      <c r="H23" s="790"/>
      <c r="I23" s="790"/>
      <c r="J23" s="790"/>
      <c r="K23" s="790"/>
      <c r="L23" s="790"/>
      <c r="M23" s="790"/>
      <c r="N23" s="790"/>
      <c r="O23" s="790"/>
      <c r="P23" s="791"/>
      <c r="Q23" s="792">
        <v>40854</v>
      </c>
      <c r="R23" s="793"/>
      <c r="S23" s="793"/>
      <c r="T23" s="793"/>
      <c r="U23" s="793"/>
      <c r="V23" s="793">
        <v>39018</v>
      </c>
      <c r="W23" s="793"/>
      <c r="X23" s="793"/>
      <c r="Y23" s="793"/>
      <c r="Z23" s="793"/>
      <c r="AA23" s="793">
        <v>1836</v>
      </c>
      <c r="AB23" s="793"/>
      <c r="AC23" s="793"/>
      <c r="AD23" s="793"/>
      <c r="AE23" s="794"/>
      <c r="AF23" s="795">
        <v>1823</v>
      </c>
      <c r="AG23" s="793"/>
      <c r="AH23" s="793"/>
      <c r="AI23" s="793"/>
      <c r="AJ23" s="796"/>
      <c r="AK23" s="797"/>
      <c r="AL23" s="798"/>
      <c r="AM23" s="798"/>
      <c r="AN23" s="798"/>
      <c r="AO23" s="798"/>
      <c r="AP23" s="793">
        <v>27517</v>
      </c>
      <c r="AQ23" s="793"/>
      <c r="AR23" s="793"/>
      <c r="AS23" s="793"/>
      <c r="AT23" s="793"/>
      <c r="AU23" s="809"/>
      <c r="AV23" s="809"/>
      <c r="AW23" s="809"/>
      <c r="AX23" s="809"/>
      <c r="AY23" s="810"/>
      <c r="AZ23" s="811" t="s">
        <v>185</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400</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401</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378</v>
      </c>
      <c r="B26" s="728"/>
      <c r="C26" s="728"/>
      <c r="D26" s="728"/>
      <c r="E26" s="728"/>
      <c r="F26" s="728"/>
      <c r="G26" s="728"/>
      <c r="H26" s="728"/>
      <c r="I26" s="728"/>
      <c r="J26" s="728"/>
      <c r="K26" s="728"/>
      <c r="L26" s="728"/>
      <c r="M26" s="728"/>
      <c r="N26" s="728"/>
      <c r="O26" s="728"/>
      <c r="P26" s="729"/>
      <c r="Q26" s="733" t="s">
        <v>402</v>
      </c>
      <c r="R26" s="734"/>
      <c r="S26" s="734"/>
      <c r="T26" s="734"/>
      <c r="U26" s="735"/>
      <c r="V26" s="733" t="s">
        <v>403</v>
      </c>
      <c r="W26" s="734"/>
      <c r="X26" s="734"/>
      <c r="Y26" s="734"/>
      <c r="Z26" s="735"/>
      <c r="AA26" s="733" t="s">
        <v>404</v>
      </c>
      <c r="AB26" s="734"/>
      <c r="AC26" s="734"/>
      <c r="AD26" s="734"/>
      <c r="AE26" s="734"/>
      <c r="AF26" s="814" t="s">
        <v>405</v>
      </c>
      <c r="AG26" s="815"/>
      <c r="AH26" s="815"/>
      <c r="AI26" s="815"/>
      <c r="AJ26" s="816"/>
      <c r="AK26" s="734" t="s">
        <v>406</v>
      </c>
      <c r="AL26" s="734"/>
      <c r="AM26" s="734"/>
      <c r="AN26" s="734"/>
      <c r="AO26" s="735"/>
      <c r="AP26" s="733" t="s">
        <v>407</v>
      </c>
      <c r="AQ26" s="734"/>
      <c r="AR26" s="734"/>
      <c r="AS26" s="734"/>
      <c r="AT26" s="735"/>
      <c r="AU26" s="733" t="s">
        <v>408</v>
      </c>
      <c r="AV26" s="734"/>
      <c r="AW26" s="734"/>
      <c r="AX26" s="734"/>
      <c r="AY26" s="735"/>
      <c r="AZ26" s="733" t="s">
        <v>409</v>
      </c>
      <c r="BA26" s="734"/>
      <c r="BB26" s="734"/>
      <c r="BC26" s="734"/>
      <c r="BD26" s="735"/>
      <c r="BE26" s="733" t="s">
        <v>385</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410</v>
      </c>
      <c r="C28" s="750"/>
      <c r="D28" s="750"/>
      <c r="E28" s="750"/>
      <c r="F28" s="750"/>
      <c r="G28" s="750"/>
      <c r="H28" s="750"/>
      <c r="I28" s="750"/>
      <c r="J28" s="750"/>
      <c r="K28" s="750"/>
      <c r="L28" s="750"/>
      <c r="M28" s="750"/>
      <c r="N28" s="750"/>
      <c r="O28" s="750"/>
      <c r="P28" s="751"/>
      <c r="Q28" s="822">
        <v>7673</v>
      </c>
      <c r="R28" s="823"/>
      <c r="S28" s="823"/>
      <c r="T28" s="823"/>
      <c r="U28" s="823"/>
      <c r="V28" s="823">
        <v>7617</v>
      </c>
      <c r="W28" s="823"/>
      <c r="X28" s="823"/>
      <c r="Y28" s="823"/>
      <c r="Z28" s="823"/>
      <c r="AA28" s="823">
        <v>56</v>
      </c>
      <c r="AB28" s="823"/>
      <c r="AC28" s="823"/>
      <c r="AD28" s="823"/>
      <c r="AE28" s="824"/>
      <c r="AF28" s="825">
        <v>56</v>
      </c>
      <c r="AG28" s="823"/>
      <c r="AH28" s="823"/>
      <c r="AI28" s="823"/>
      <c r="AJ28" s="826"/>
      <c r="AK28" s="827">
        <v>802</v>
      </c>
      <c r="AL28" s="828"/>
      <c r="AM28" s="828"/>
      <c r="AN28" s="828"/>
      <c r="AO28" s="828"/>
      <c r="AP28" s="828" t="s">
        <v>581</v>
      </c>
      <c r="AQ28" s="828"/>
      <c r="AR28" s="828"/>
      <c r="AS28" s="828"/>
      <c r="AT28" s="828"/>
      <c r="AU28" s="828" t="s">
        <v>581</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411</v>
      </c>
      <c r="C29" s="781"/>
      <c r="D29" s="781"/>
      <c r="E29" s="781"/>
      <c r="F29" s="781"/>
      <c r="G29" s="781"/>
      <c r="H29" s="781"/>
      <c r="I29" s="781"/>
      <c r="J29" s="781"/>
      <c r="K29" s="781"/>
      <c r="L29" s="781"/>
      <c r="M29" s="781"/>
      <c r="N29" s="781"/>
      <c r="O29" s="781"/>
      <c r="P29" s="782"/>
      <c r="Q29" s="783">
        <v>6577</v>
      </c>
      <c r="R29" s="784"/>
      <c r="S29" s="784"/>
      <c r="T29" s="784"/>
      <c r="U29" s="784"/>
      <c r="V29" s="784">
        <v>6454</v>
      </c>
      <c r="W29" s="784"/>
      <c r="X29" s="784"/>
      <c r="Y29" s="784"/>
      <c r="Z29" s="784"/>
      <c r="AA29" s="784">
        <v>124</v>
      </c>
      <c r="AB29" s="784"/>
      <c r="AC29" s="784"/>
      <c r="AD29" s="784"/>
      <c r="AE29" s="785"/>
      <c r="AF29" s="786">
        <v>124</v>
      </c>
      <c r="AG29" s="787"/>
      <c r="AH29" s="787"/>
      <c r="AI29" s="787"/>
      <c r="AJ29" s="788"/>
      <c r="AK29" s="834">
        <v>1084</v>
      </c>
      <c r="AL29" s="830"/>
      <c r="AM29" s="830"/>
      <c r="AN29" s="830"/>
      <c r="AO29" s="830"/>
      <c r="AP29" s="830" t="s">
        <v>581</v>
      </c>
      <c r="AQ29" s="830"/>
      <c r="AR29" s="830"/>
      <c r="AS29" s="830"/>
      <c r="AT29" s="830"/>
      <c r="AU29" s="830" t="s">
        <v>581</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412</v>
      </c>
      <c r="C30" s="781"/>
      <c r="D30" s="781"/>
      <c r="E30" s="781"/>
      <c r="F30" s="781"/>
      <c r="G30" s="781"/>
      <c r="H30" s="781"/>
      <c r="I30" s="781"/>
      <c r="J30" s="781"/>
      <c r="K30" s="781"/>
      <c r="L30" s="781"/>
      <c r="M30" s="781"/>
      <c r="N30" s="781"/>
      <c r="O30" s="781"/>
      <c r="P30" s="782"/>
      <c r="Q30" s="783">
        <v>11</v>
      </c>
      <c r="R30" s="784"/>
      <c r="S30" s="784"/>
      <c r="T30" s="784"/>
      <c r="U30" s="784"/>
      <c r="V30" s="784">
        <v>0</v>
      </c>
      <c r="W30" s="784"/>
      <c r="X30" s="784"/>
      <c r="Y30" s="784"/>
      <c r="Z30" s="784"/>
      <c r="AA30" s="784">
        <v>11</v>
      </c>
      <c r="AB30" s="784"/>
      <c r="AC30" s="784"/>
      <c r="AD30" s="784"/>
      <c r="AE30" s="785"/>
      <c r="AF30" s="786">
        <v>11</v>
      </c>
      <c r="AG30" s="787"/>
      <c r="AH30" s="787"/>
      <c r="AI30" s="787"/>
      <c r="AJ30" s="788"/>
      <c r="AK30" s="834">
        <v>0</v>
      </c>
      <c r="AL30" s="830"/>
      <c r="AM30" s="830"/>
      <c r="AN30" s="830"/>
      <c r="AO30" s="830"/>
      <c r="AP30" s="830" t="s">
        <v>581</v>
      </c>
      <c r="AQ30" s="830"/>
      <c r="AR30" s="830"/>
      <c r="AS30" s="830"/>
      <c r="AT30" s="830"/>
      <c r="AU30" s="830" t="s">
        <v>581</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413</v>
      </c>
      <c r="C31" s="781"/>
      <c r="D31" s="781"/>
      <c r="E31" s="781"/>
      <c r="F31" s="781"/>
      <c r="G31" s="781"/>
      <c r="H31" s="781"/>
      <c r="I31" s="781"/>
      <c r="J31" s="781"/>
      <c r="K31" s="781"/>
      <c r="L31" s="781"/>
      <c r="M31" s="781"/>
      <c r="N31" s="781"/>
      <c r="O31" s="781"/>
      <c r="P31" s="782"/>
      <c r="Q31" s="783">
        <v>2424</v>
      </c>
      <c r="R31" s="784"/>
      <c r="S31" s="784"/>
      <c r="T31" s="784"/>
      <c r="U31" s="784"/>
      <c r="V31" s="784">
        <v>2403</v>
      </c>
      <c r="W31" s="784"/>
      <c r="X31" s="784"/>
      <c r="Y31" s="784"/>
      <c r="Z31" s="784"/>
      <c r="AA31" s="784">
        <v>22</v>
      </c>
      <c r="AB31" s="784"/>
      <c r="AC31" s="784"/>
      <c r="AD31" s="784"/>
      <c r="AE31" s="785"/>
      <c r="AF31" s="786">
        <v>22</v>
      </c>
      <c r="AG31" s="787"/>
      <c r="AH31" s="787"/>
      <c r="AI31" s="787"/>
      <c r="AJ31" s="788"/>
      <c r="AK31" s="834">
        <v>1235</v>
      </c>
      <c r="AL31" s="830"/>
      <c r="AM31" s="830"/>
      <c r="AN31" s="830"/>
      <c r="AO31" s="830"/>
      <c r="AP31" s="830" t="s">
        <v>581</v>
      </c>
      <c r="AQ31" s="830"/>
      <c r="AR31" s="830"/>
      <c r="AS31" s="830"/>
      <c r="AT31" s="830"/>
      <c r="AU31" s="830" t="s">
        <v>581</v>
      </c>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414</v>
      </c>
      <c r="C32" s="781"/>
      <c r="D32" s="781"/>
      <c r="E32" s="781"/>
      <c r="F32" s="781"/>
      <c r="G32" s="781"/>
      <c r="H32" s="781"/>
      <c r="I32" s="781"/>
      <c r="J32" s="781"/>
      <c r="K32" s="781"/>
      <c r="L32" s="781"/>
      <c r="M32" s="781"/>
      <c r="N32" s="781"/>
      <c r="O32" s="781"/>
      <c r="P32" s="782"/>
      <c r="Q32" s="783">
        <v>774</v>
      </c>
      <c r="R32" s="784"/>
      <c r="S32" s="784"/>
      <c r="T32" s="784"/>
      <c r="U32" s="784"/>
      <c r="V32" s="784">
        <v>741</v>
      </c>
      <c r="W32" s="784"/>
      <c r="X32" s="784"/>
      <c r="Y32" s="784"/>
      <c r="Z32" s="784"/>
      <c r="AA32" s="784">
        <v>33</v>
      </c>
      <c r="AB32" s="784"/>
      <c r="AC32" s="784"/>
      <c r="AD32" s="784"/>
      <c r="AE32" s="785"/>
      <c r="AF32" s="786">
        <v>597</v>
      </c>
      <c r="AG32" s="787"/>
      <c r="AH32" s="787"/>
      <c r="AI32" s="787"/>
      <c r="AJ32" s="788"/>
      <c r="AK32" s="834">
        <v>7</v>
      </c>
      <c r="AL32" s="830"/>
      <c r="AM32" s="830"/>
      <c r="AN32" s="830"/>
      <c r="AO32" s="830"/>
      <c r="AP32" s="830">
        <v>743</v>
      </c>
      <c r="AQ32" s="830"/>
      <c r="AR32" s="830"/>
      <c r="AS32" s="830"/>
      <c r="AT32" s="830"/>
      <c r="AU32" s="830">
        <v>7</v>
      </c>
      <c r="AV32" s="830"/>
      <c r="AW32" s="830"/>
      <c r="AX32" s="830"/>
      <c r="AY32" s="830"/>
      <c r="AZ32" s="831" t="s">
        <v>581</v>
      </c>
      <c r="BA32" s="831"/>
      <c r="BB32" s="831"/>
      <c r="BC32" s="831"/>
      <c r="BD32" s="831"/>
      <c r="BE32" s="832" t="s">
        <v>415</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416</v>
      </c>
      <c r="C33" s="781"/>
      <c r="D33" s="781"/>
      <c r="E33" s="781"/>
      <c r="F33" s="781"/>
      <c r="G33" s="781"/>
      <c r="H33" s="781"/>
      <c r="I33" s="781"/>
      <c r="J33" s="781"/>
      <c r="K33" s="781"/>
      <c r="L33" s="781"/>
      <c r="M33" s="781"/>
      <c r="N33" s="781"/>
      <c r="O33" s="781"/>
      <c r="P33" s="782"/>
      <c r="Q33" s="783">
        <v>50</v>
      </c>
      <c r="R33" s="784"/>
      <c r="S33" s="784"/>
      <c r="T33" s="784"/>
      <c r="U33" s="784"/>
      <c r="V33" s="784">
        <v>46</v>
      </c>
      <c r="W33" s="784"/>
      <c r="X33" s="784"/>
      <c r="Y33" s="784"/>
      <c r="Z33" s="784"/>
      <c r="AA33" s="784">
        <v>4</v>
      </c>
      <c r="AB33" s="784"/>
      <c r="AC33" s="784"/>
      <c r="AD33" s="784"/>
      <c r="AE33" s="785"/>
      <c r="AF33" s="786">
        <v>27</v>
      </c>
      <c r="AG33" s="787"/>
      <c r="AH33" s="787"/>
      <c r="AI33" s="787"/>
      <c r="AJ33" s="788"/>
      <c r="AK33" s="834">
        <v>31</v>
      </c>
      <c r="AL33" s="830"/>
      <c r="AM33" s="830"/>
      <c r="AN33" s="830"/>
      <c r="AO33" s="830"/>
      <c r="AP33" s="830">
        <v>56</v>
      </c>
      <c r="AQ33" s="830"/>
      <c r="AR33" s="830"/>
      <c r="AS33" s="830"/>
      <c r="AT33" s="830"/>
      <c r="AU33" s="830">
        <v>41</v>
      </c>
      <c r="AV33" s="830"/>
      <c r="AW33" s="830"/>
      <c r="AX33" s="830"/>
      <c r="AY33" s="830"/>
      <c r="AZ33" s="831" t="s">
        <v>581</v>
      </c>
      <c r="BA33" s="831"/>
      <c r="BB33" s="831"/>
      <c r="BC33" s="831"/>
      <c r="BD33" s="831"/>
      <c r="BE33" s="832" t="s">
        <v>415</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417</v>
      </c>
      <c r="C34" s="781"/>
      <c r="D34" s="781"/>
      <c r="E34" s="781"/>
      <c r="F34" s="781"/>
      <c r="G34" s="781"/>
      <c r="H34" s="781"/>
      <c r="I34" s="781"/>
      <c r="J34" s="781"/>
      <c r="K34" s="781"/>
      <c r="L34" s="781"/>
      <c r="M34" s="781"/>
      <c r="N34" s="781"/>
      <c r="O34" s="781"/>
      <c r="P34" s="782"/>
      <c r="Q34" s="783">
        <v>715</v>
      </c>
      <c r="R34" s="784"/>
      <c r="S34" s="784"/>
      <c r="T34" s="784"/>
      <c r="U34" s="784"/>
      <c r="V34" s="784">
        <v>557</v>
      </c>
      <c r="W34" s="784"/>
      <c r="X34" s="784"/>
      <c r="Y34" s="784"/>
      <c r="Z34" s="784"/>
      <c r="AA34" s="784">
        <v>158</v>
      </c>
      <c r="AB34" s="784"/>
      <c r="AC34" s="784"/>
      <c r="AD34" s="784"/>
      <c r="AE34" s="785"/>
      <c r="AF34" s="786">
        <v>336</v>
      </c>
      <c r="AG34" s="787"/>
      <c r="AH34" s="787"/>
      <c r="AI34" s="787"/>
      <c r="AJ34" s="788"/>
      <c r="AK34" s="834">
        <v>467</v>
      </c>
      <c r="AL34" s="830"/>
      <c r="AM34" s="830"/>
      <c r="AN34" s="830"/>
      <c r="AO34" s="830"/>
      <c r="AP34" s="830">
        <v>7210</v>
      </c>
      <c r="AQ34" s="830"/>
      <c r="AR34" s="830"/>
      <c r="AS34" s="830"/>
      <c r="AT34" s="830"/>
      <c r="AU34" s="830">
        <v>5537</v>
      </c>
      <c r="AV34" s="830"/>
      <c r="AW34" s="830"/>
      <c r="AX34" s="830"/>
      <c r="AY34" s="830"/>
      <c r="AZ34" s="831" t="s">
        <v>581</v>
      </c>
      <c r="BA34" s="831"/>
      <c r="BB34" s="831"/>
      <c r="BC34" s="831"/>
      <c r="BD34" s="831"/>
      <c r="BE34" s="832" t="s">
        <v>415</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t="s">
        <v>418</v>
      </c>
      <c r="C35" s="781"/>
      <c r="D35" s="781"/>
      <c r="E35" s="781"/>
      <c r="F35" s="781"/>
      <c r="G35" s="781"/>
      <c r="H35" s="781"/>
      <c r="I35" s="781"/>
      <c r="J35" s="781"/>
      <c r="K35" s="781"/>
      <c r="L35" s="781"/>
      <c r="M35" s="781"/>
      <c r="N35" s="781"/>
      <c r="O35" s="781"/>
      <c r="P35" s="782"/>
      <c r="Q35" s="783">
        <v>978</v>
      </c>
      <c r="R35" s="784"/>
      <c r="S35" s="784"/>
      <c r="T35" s="784"/>
      <c r="U35" s="784"/>
      <c r="V35" s="784">
        <v>1006</v>
      </c>
      <c r="W35" s="784"/>
      <c r="X35" s="784"/>
      <c r="Y35" s="784"/>
      <c r="Z35" s="784"/>
      <c r="AA35" s="784">
        <v>28</v>
      </c>
      <c r="AB35" s="784"/>
      <c r="AC35" s="784"/>
      <c r="AD35" s="784"/>
      <c r="AE35" s="785"/>
      <c r="AF35" s="786">
        <v>402</v>
      </c>
      <c r="AG35" s="787"/>
      <c r="AH35" s="787"/>
      <c r="AI35" s="787"/>
      <c r="AJ35" s="788"/>
      <c r="AK35" s="834">
        <v>814</v>
      </c>
      <c r="AL35" s="830"/>
      <c r="AM35" s="830"/>
      <c r="AN35" s="830"/>
      <c r="AO35" s="830"/>
      <c r="AP35" s="830">
        <v>9157</v>
      </c>
      <c r="AQ35" s="830"/>
      <c r="AR35" s="830"/>
      <c r="AS35" s="830"/>
      <c r="AT35" s="830"/>
      <c r="AU35" s="830">
        <v>8892</v>
      </c>
      <c r="AV35" s="830"/>
      <c r="AW35" s="830"/>
      <c r="AX35" s="830"/>
      <c r="AY35" s="830"/>
      <c r="AZ35" s="831" t="s">
        <v>581</v>
      </c>
      <c r="BA35" s="831"/>
      <c r="BB35" s="831"/>
      <c r="BC35" s="831"/>
      <c r="BD35" s="831"/>
      <c r="BE35" s="832" t="s">
        <v>415</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419</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398</v>
      </c>
      <c r="B63" s="789" t="s">
        <v>420</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1574</v>
      </c>
      <c r="AG63" s="844"/>
      <c r="AH63" s="844"/>
      <c r="AI63" s="844"/>
      <c r="AJ63" s="845"/>
      <c r="AK63" s="846"/>
      <c r="AL63" s="841"/>
      <c r="AM63" s="841"/>
      <c r="AN63" s="841"/>
      <c r="AO63" s="841"/>
      <c r="AP63" s="844">
        <v>17166</v>
      </c>
      <c r="AQ63" s="844"/>
      <c r="AR63" s="844"/>
      <c r="AS63" s="844"/>
      <c r="AT63" s="844"/>
      <c r="AU63" s="844">
        <v>14477</v>
      </c>
      <c r="AV63" s="844"/>
      <c r="AW63" s="844"/>
      <c r="AX63" s="844"/>
      <c r="AY63" s="844"/>
      <c r="AZ63" s="848"/>
      <c r="BA63" s="848"/>
      <c r="BB63" s="848"/>
      <c r="BC63" s="848"/>
      <c r="BD63" s="848"/>
      <c r="BE63" s="849"/>
      <c r="BF63" s="849"/>
      <c r="BG63" s="849"/>
      <c r="BH63" s="849"/>
      <c r="BI63" s="850"/>
      <c r="BJ63" s="851" t="s">
        <v>421</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423</v>
      </c>
      <c r="B66" s="728"/>
      <c r="C66" s="728"/>
      <c r="D66" s="728"/>
      <c r="E66" s="728"/>
      <c r="F66" s="728"/>
      <c r="G66" s="728"/>
      <c r="H66" s="728"/>
      <c r="I66" s="728"/>
      <c r="J66" s="728"/>
      <c r="K66" s="728"/>
      <c r="L66" s="728"/>
      <c r="M66" s="728"/>
      <c r="N66" s="728"/>
      <c r="O66" s="728"/>
      <c r="P66" s="729"/>
      <c r="Q66" s="733" t="s">
        <v>402</v>
      </c>
      <c r="R66" s="734"/>
      <c r="S66" s="734"/>
      <c r="T66" s="734"/>
      <c r="U66" s="735"/>
      <c r="V66" s="733" t="s">
        <v>403</v>
      </c>
      <c r="W66" s="734"/>
      <c r="X66" s="734"/>
      <c r="Y66" s="734"/>
      <c r="Z66" s="735"/>
      <c r="AA66" s="733" t="s">
        <v>424</v>
      </c>
      <c r="AB66" s="734"/>
      <c r="AC66" s="734"/>
      <c r="AD66" s="734"/>
      <c r="AE66" s="735"/>
      <c r="AF66" s="854" t="s">
        <v>405</v>
      </c>
      <c r="AG66" s="815"/>
      <c r="AH66" s="815"/>
      <c r="AI66" s="815"/>
      <c r="AJ66" s="855"/>
      <c r="AK66" s="733" t="s">
        <v>425</v>
      </c>
      <c r="AL66" s="728"/>
      <c r="AM66" s="728"/>
      <c r="AN66" s="728"/>
      <c r="AO66" s="729"/>
      <c r="AP66" s="733" t="s">
        <v>407</v>
      </c>
      <c r="AQ66" s="734"/>
      <c r="AR66" s="734"/>
      <c r="AS66" s="734"/>
      <c r="AT66" s="735"/>
      <c r="AU66" s="733" t="s">
        <v>426</v>
      </c>
      <c r="AV66" s="734"/>
      <c r="AW66" s="734"/>
      <c r="AX66" s="734"/>
      <c r="AY66" s="735"/>
      <c r="AZ66" s="733" t="s">
        <v>385</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582</v>
      </c>
      <c r="C68" s="870"/>
      <c r="D68" s="870"/>
      <c r="E68" s="870"/>
      <c r="F68" s="870"/>
      <c r="G68" s="870"/>
      <c r="H68" s="870"/>
      <c r="I68" s="870"/>
      <c r="J68" s="870"/>
      <c r="K68" s="870"/>
      <c r="L68" s="870"/>
      <c r="M68" s="870"/>
      <c r="N68" s="870"/>
      <c r="O68" s="870"/>
      <c r="P68" s="871"/>
      <c r="Q68" s="872">
        <v>665</v>
      </c>
      <c r="R68" s="866"/>
      <c r="S68" s="866"/>
      <c r="T68" s="866"/>
      <c r="U68" s="866"/>
      <c r="V68" s="866">
        <v>617</v>
      </c>
      <c r="W68" s="866"/>
      <c r="X68" s="866"/>
      <c r="Y68" s="866"/>
      <c r="Z68" s="866"/>
      <c r="AA68" s="866">
        <v>48</v>
      </c>
      <c r="AB68" s="866"/>
      <c r="AC68" s="866"/>
      <c r="AD68" s="866"/>
      <c r="AE68" s="866"/>
      <c r="AF68" s="866">
        <v>48</v>
      </c>
      <c r="AG68" s="866"/>
      <c r="AH68" s="866"/>
      <c r="AI68" s="866"/>
      <c r="AJ68" s="866"/>
      <c r="AK68" s="866">
        <v>70</v>
      </c>
      <c r="AL68" s="866"/>
      <c r="AM68" s="866"/>
      <c r="AN68" s="866"/>
      <c r="AO68" s="866"/>
      <c r="AP68" s="866">
        <v>2793</v>
      </c>
      <c r="AQ68" s="866"/>
      <c r="AR68" s="866"/>
      <c r="AS68" s="866"/>
      <c r="AT68" s="866"/>
      <c r="AU68" s="866" t="s">
        <v>581</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583</v>
      </c>
      <c r="C69" s="874"/>
      <c r="D69" s="874"/>
      <c r="E69" s="874"/>
      <c r="F69" s="874"/>
      <c r="G69" s="874"/>
      <c r="H69" s="874"/>
      <c r="I69" s="874"/>
      <c r="J69" s="874"/>
      <c r="K69" s="874"/>
      <c r="L69" s="874"/>
      <c r="M69" s="874"/>
      <c r="N69" s="874"/>
      <c r="O69" s="874"/>
      <c r="P69" s="875"/>
      <c r="Q69" s="876">
        <v>1480</v>
      </c>
      <c r="R69" s="830"/>
      <c r="S69" s="830"/>
      <c r="T69" s="830"/>
      <c r="U69" s="830"/>
      <c r="V69" s="830">
        <v>1464</v>
      </c>
      <c r="W69" s="830"/>
      <c r="X69" s="830"/>
      <c r="Y69" s="830"/>
      <c r="Z69" s="830"/>
      <c r="AA69" s="830">
        <v>16</v>
      </c>
      <c r="AB69" s="830"/>
      <c r="AC69" s="830"/>
      <c r="AD69" s="830"/>
      <c r="AE69" s="830"/>
      <c r="AF69" s="830">
        <v>16</v>
      </c>
      <c r="AG69" s="830"/>
      <c r="AH69" s="830"/>
      <c r="AI69" s="830"/>
      <c r="AJ69" s="830"/>
      <c r="AK69" s="830">
        <v>47</v>
      </c>
      <c r="AL69" s="830"/>
      <c r="AM69" s="830"/>
      <c r="AN69" s="830"/>
      <c r="AO69" s="830"/>
      <c r="AP69" s="830">
        <v>191</v>
      </c>
      <c r="AQ69" s="830"/>
      <c r="AR69" s="830"/>
      <c r="AS69" s="830"/>
      <c r="AT69" s="830"/>
      <c r="AU69" s="830">
        <v>141</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584</v>
      </c>
      <c r="C70" s="874"/>
      <c r="D70" s="874"/>
      <c r="E70" s="874"/>
      <c r="F70" s="874"/>
      <c r="G70" s="874"/>
      <c r="H70" s="874"/>
      <c r="I70" s="874"/>
      <c r="J70" s="874"/>
      <c r="K70" s="874"/>
      <c r="L70" s="874"/>
      <c r="M70" s="874"/>
      <c r="N70" s="874"/>
      <c r="O70" s="874"/>
      <c r="P70" s="875"/>
      <c r="Q70" s="876">
        <v>138</v>
      </c>
      <c r="R70" s="830"/>
      <c r="S70" s="830"/>
      <c r="T70" s="830"/>
      <c r="U70" s="830"/>
      <c r="V70" s="830">
        <v>120</v>
      </c>
      <c r="W70" s="830"/>
      <c r="X70" s="830"/>
      <c r="Y70" s="830"/>
      <c r="Z70" s="830"/>
      <c r="AA70" s="830">
        <v>18</v>
      </c>
      <c r="AB70" s="830"/>
      <c r="AC70" s="830"/>
      <c r="AD70" s="830"/>
      <c r="AE70" s="830"/>
      <c r="AF70" s="830">
        <v>18</v>
      </c>
      <c r="AG70" s="830"/>
      <c r="AH70" s="830"/>
      <c r="AI70" s="830"/>
      <c r="AJ70" s="830"/>
      <c r="AK70" s="830" t="s">
        <v>593</v>
      </c>
      <c r="AL70" s="830"/>
      <c r="AM70" s="830"/>
      <c r="AN70" s="830"/>
      <c r="AO70" s="830"/>
      <c r="AP70" s="830" t="s">
        <v>581</v>
      </c>
      <c r="AQ70" s="830"/>
      <c r="AR70" s="830"/>
      <c r="AS70" s="830"/>
      <c r="AT70" s="830"/>
      <c r="AU70" s="830" t="s">
        <v>581</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585</v>
      </c>
      <c r="C71" s="874"/>
      <c r="D71" s="874"/>
      <c r="E71" s="874"/>
      <c r="F71" s="874"/>
      <c r="G71" s="874"/>
      <c r="H71" s="874"/>
      <c r="I71" s="874"/>
      <c r="J71" s="874"/>
      <c r="K71" s="874"/>
      <c r="L71" s="874"/>
      <c r="M71" s="874"/>
      <c r="N71" s="874"/>
      <c r="O71" s="874"/>
      <c r="P71" s="875"/>
      <c r="Q71" s="876">
        <v>13</v>
      </c>
      <c r="R71" s="830"/>
      <c r="S71" s="830"/>
      <c r="T71" s="830"/>
      <c r="U71" s="830"/>
      <c r="V71" s="830">
        <v>12</v>
      </c>
      <c r="W71" s="830"/>
      <c r="X71" s="830"/>
      <c r="Y71" s="830"/>
      <c r="Z71" s="830"/>
      <c r="AA71" s="830">
        <v>1</v>
      </c>
      <c r="AB71" s="830"/>
      <c r="AC71" s="830"/>
      <c r="AD71" s="830"/>
      <c r="AE71" s="830"/>
      <c r="AF71" s="830">
        <v>1</v>
      </c>
      <c r="AG71" s="830"/>
      <c r="AH71" s="830"/>
      <c r="AI71" s="830"/>
      <c r="AJ71" s="830"/>
      <c r="AK71" s="830" t="s">
        <v>593</v>
      </c>
      <c r="AL71" s="830"/>
      <c r="AM71" s="830"/>
      <c r="AN71" s="830"/>
      <c r="AO71" s="830"/>
      <c r="AP71" s="830" t="s">
        <v>581</v>
      </c>
      <c r="AQ71" s="830"/>
      <c r="AR71" s="830"/>
      <c r="AS71" s="830"/>
      <c r="AT71" s="830"/>
      <c r="AU71" s="830" t="s">
        <v>581</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586</v>
      </c>
      <c r="C72" s="874"/>
      <c r="D72" s="874"/>
      <c r="E72" s="874"/>
      <c r="F72" s="874"/>
      <c r="G72" s="874"/>
      <c r="H72" s="874"/>
      <c r="I72" s="874"/>
      <c r="J72" s="874"/>
      <c r="K72" s="874"/>
      <c r="L72" s="874"/>
      <c r="M72" s="874"/>
      <c r="N72" s="874"/>
      <c r="O72" s="874"/>
      <c r="P72" s="875"/>
      <c r="Q72" s="876">
        <v>171</v>
      </c>
      <c r="R72" s="830"/>
      <c r="S72" s="830"/>
      <c r="T72" s="830"/>
      <c r="U72" s="830"/>
      <c r="V72" s="830">
        <v>87</v>
      </c>
      <c r="W72" s="830"/>
      <c r="X72" s="830"/>
      <c r="Y72" s="830"/>
      <c r="Z72" s="830"/>
      <c r="AA72" s="830">
        <v>84</v>
      </c>
      <c r="AB72" s="830"/>
      <c r="AC72" s="830"/>
      <c r="AD72" s="830"/>
      <c r="AE72" s="830"/>
      <c r="AF72" s="830">
        <v>84</v>
      </c>
      <c r="AG72" s="830"/>
      <c r="AH72" s="830"/>
      <c r="AI72" s="830"/>
      <c r="AJ72" s="830"/>
      <c r="AK72" s="830" t="s">
        <v>593</v>
      </c>
      <c r="AL72" s="830"/>
      <c r="AM72" s="830"/>
      <c r="AN72" s="830"/>
      <c r="AO72" s="830"/>
      <c r="AP72" s="830" t="s">
        <v>581</v>
      </c>
      <c r="AQ72" s="830"/>
      <c r="AR72" s="830"/>
      <c r="AS72" s="830"/>
      <c r="AT72" s="830"/>
      <c r="AU72" s="830" t="s">
        <v>581</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587</v>
      </c>
      <c r="C73" s="874"/>
      <c r="D73" s="874"/>
      <c r="E73" s="874"/>
      <c r="F73" s="874"/>
      <c r="G73" s="874"/>
      <c r="H73" s="874"/>
      <c r="I73" s="874"/>
      <c r="J73" s="874"/>
      <c r="K73" s="874"/>
      <c r="L73" s="874"/>
      <c r="M73" s="874"/>
      <c r="N73" s="874"/>
      <c r="O73" s="874"/>
      <c r="P73" s="875"/>
      <c r="Q73" s="876">
        <v>39</v>
      </c>
      <c r="R73" s="830"/>
      <c r="S73" s="830"/>
      <c r="T73" s="830"/>
      <c r="U73" s="830"/>
      <c r="V73" s="830">
        <v>36</v>
      </c>
      <c r="W73" s="830"/>
      <c r="X73" s="830"/>
      <c r="Y73" s="830"/>
      <c r="Z73" s="830"/>
      <c r="AA73" s="830">
        <v>3</v>
      </c>
      <c r="AB73" s="830"/>
      <c r="AC73" s="830"/>
      <c r="AD73" s="830"/>
      <c r="AE73" s="830"/>
      <c r="AF73" s="830">
        <v>3</v>
      </c>
      <c r="AG73" s="830"/>
      <c r="AH73" s="830"/>
      <c r="AI73" s="830"/>
      <c r="AJ73" s="830"/>
      <c r="AK73" s="830">
        <v>2</v>
      </c>
      <c r="AL73" s="830"/>
      <c r="AM73" s="830"/>
      <c r="AN73" s="830"/>
      <c r="AO73" s="830"/>
      <c r="AP73" s="830" t="s">
        <v>581</v>
      </c>
      <c r="AQ73" s="830"/>
      <c r="AR73" s="830"/>
      <c r="AS73" s="830"/>
      <c r="AT73" s="830"/>
      <c r="AU73" s="830" t="s">
        <v>581</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588</v>
      </c>
      <c r="C74" s="874"/>
      <c r="D74" s="874"/>
      <c r="E74" s="874"/>
      <c r="F74" s="874"/>
      <c r="G74" s="874"/>
      <c r="H74" s="874"/>
      <c r="I74" s="874"/>
      <c r="J74" s="874"/>
      <c r="K74" s="874"/>
      <c r="L74" s="874"/>
      <c r="M74" s="874"/>
      <c r="N74" s="874"/>
      <c r="O74" s="874"/>
      <c r="P74" s="875"/>
      <c r="Q74" s="876">
        <v>2752</v>
      </c>
      <c r="R74" s="830"/>
      <c r="S74" s="830"/>
      <c r="T74" s="830"/>
      <c r="U74" s="830"/>
      <c r="V74" s="830">
        <v>2615</v>
      </c>
      <c r="W74" s="830"/>
      <c r="X74" s="830"/>
      <c r="Y74" s="830"/>
      <c r="Z74" s="830"/>
      <c r="AA74" s="830">
        <v>137</v>
      </c>
      <c r="AB74" s="830"/>
      <c r="AC74" s="830"/>
      <c r="AD74" s="830"/>
      <c r="AE74" s="830"/>
      <c r="AF74" s="830">
        <v>29</v>
      </c>
      <c r="AG74" s="830"/>
      <c r="AH74" s="830"/>
      <c r="AI74" s="830"/>
      <c r="AJ74" s="830"/>
      <c r="AK74" s="830">
        <v>157</v>
      </c>
      <c r="AL74" s="830"/>
      <c r="AM74" s="830"/>
      <c r="AN74" s="830"/>
      <c r="AO74" s="830"/>
      <c r="AP74" s="830">
        <v>1569</v>
      </c>
      <c r="AQ74" s="830"/>
      <c r="AR74" s="830"/>
      <c r="AS74" s="830"/>
      <c r="AT74" s="830"/>
      <c r="AU74" s="830">
        <v>245</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590</v>
      </c>
      <c r="C75" s="874"/>
      <c r="D75" s="874"/>
      <c r="E75" s="874"/>
      <c r="F75" s="874"/>
      <c r="G75" s="874"/>
      <c r="H75" s="874"/>
      <c r="I75" s="874"/>
      <c r="J75" s="874"/>
      <c r="K75" s="874"/>
      <c r="L75" s="874"/>
      <c r="M75" s="874"/>
      <c r="N75" s="874"/>
      <c r="O75" s="874"/>
      <c r="P75" s="875"/>
      <c r="Q75" s="877">
        <v>2273</v>
      </c>
      <c r="R75" s="878"/>
      <c r="S75" s="878"/>
      <c r="T75" s="878"/>
      <c r="U75" s="834"/>
      <c r="V75" s="879">
        <v>2162</v>
      </c>
      <c r="W75" s="878"/>
      <c r="X75" s="878"/>
      <c r="Y75" s="878"/>
      <c r="Z75" s="834"/>
      <c r="AA75" s="879">
        <v>111</v>
      </c>
      <c r="AB75" s="878"/>
      <c r="AC75" s="878"/>
      <c r="AD75" s="878"/>
      <c r="AE75" s="834"/>
      <c r="AF75" s="879">
        <v>111</v>
      </c>
      <c r="AG75" s="878"/>
      <c r="AH75" s="878"/>
      <c r="AI75" s="878"/>
      <c r="AJ75" s="834"/>
      <c r="AK75" s="879" t="s">
        <v>593</v>
      </c>
      <c r="AL75" s="878"/>
      <c r="AM75" s="878"/>
      <c r="AN75" s="878"/>
      <c r="AO75" s="834"/>
      <c r="AP75" s="879" t="s">
        <v>581</v>
      </c>
      <c r="AQ75" s="878"/>
      <c r="AR75" s="878"/>
      <c r="AS75" s="878"/>
      <c r="AT75" s="834"/>
      <c r="AU75" s="879" t="s">
        <v>581</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589</v>
      </c>
      <c r="C76" s="874"/>
      <c r="D76" s="874"/>
      <c r="E76" s="874"/>
      <c r="F76" s="874"/>
      <c r="G76" s="874"/>
      <c r="H76" s="874"/>
      <c r="I76" s="874"/>
      <c r="J76" s="874"/>
      <c r="K76" s="874"/>
      <c r="L76" s="874"/>
      <c r="M76" s="874"/>
      <c r="N76" s="874"/>
      <c r="O76" s="874"/>
      <c r="P76" s="875"/>
      <c r="Q76" s="877">
        <v>983883</v>
      </c>
      <c r="R76" s="878"/>
      <c r="S76" s="878"/>
      <c r="T76" s="878"/>
      <c r="U76" s="834"/>
      <c r="V76" s="879">
        <v>942967</v>
      </c>
      <c r="W76" s="878"/>
      <c r="X76" s="878"/>
      <c r="Y76" s="878"/>
      <c r="Z76" s="834"/>
      <c r="AA76" s="879">
        <v>40916</v>
      </c>
      <c r="AB76" s="878"/>
      <c r="AC76" s="878"/>
      <c r="AD76" s="878"/>
      <c r="AE76" s="834"/>
      <c r="AF76" s="879">
        <v>40916</v>
      </c>
      <c r="AG76" s="878"/>
      <c r="AH76" s="878"/>
      <c r="AI76" s="878"/>
      <c r="AJ76" s="834"/>
      <c r="AK76" s="879">
        <v>1</v>
      </c>
      <c r="AL76" s="878"/>
      <c r="AM76" s="878"/>
      <c r="AN76" s="878"/>
      <c r="AO76" s="834"/>
      <c r="AP76" s="879" t="s">
        <v>581</v>
      </c>
      <c r="AQ76" s="878"/>
      <c r="AR76" s="878"/>
      <c r="AS76" s="878"/>
      <c r="AT76" s="834"/>
      <c r="AU76" s="879" t="s">
        <v>581</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591</v>
      </c>
      <c r="C77" s="874"/>
      <c r="D77" s="874"/>
      <c r="E77" s="874"/>
      <c r="F77" s="874"/>
      <c r="G77" s="874"/>
      <c r="H77" s="874"/>
      <c r="I77" s="874"/>
      <c r="J77" s="874"/>
      <c r="K77" s="874"/>
      <c r="L77" s="874"/>
      <c r="M77" s="874"/>
      <c r="N77" s="874"/>
      <c r="O77" s="874"/>
      <c r="P77" s="875"/>
      <c r="Q77" s="877">
        <v>7254</v>
      </c>
      <c r="R77" s="878"/>
      <c r="S77" s="878"/>
      <c r="T77" s="878"/>
      <c r="U77" s="834"/>
      <c r="V77" s="879">
        <v>6917</v>
      </c>
      <c r="W77" s="878"/>
      <c r="X77" s="878"/>
      <c r="Y77" s="878"/>
      <c r="Z77" s="834"/>
      <c r="AA77" s="879">
        <v>337</v>
      </c>
      <c r="AB77" s="878"/>
      <c r="AC77" s="878"/>
      <c r="AD77" s="878"/>
      <c r="AE77" s="834"/>
      <c r="AF77" s="879">
        <v>337</v>
      </c>
      <c r="AG77" s="878"/>
      <c r="AH77" s="878"/>
      <c r="AI77" s="878"/>
      <c r="AJ77" s="834"/>
      <c r="AK77" s="879" t="s">
        <v>599</v>
      </c>
      <c r="AL77" s="878"/>
      <c r="AM77" s="878"/>
      <c r="AN77" s="878"/>
      <c r="AO77" s="834"/>
      <c r="AP77" s="879" t="s">
        <v>581</v>
      </c>
      <c r="AQ77" s="878"/>
      <c r="AR77" s="878"/>
      <c r="AS77" s="878"/>
      <c r="AT77" s="834"/>
      <c r="AU77" s="879" t="s">
        <v>581</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398</v>
      </c>
      <c r="B88" s="789" t="s">
        <v>427</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409863</v>
      </c>
      <c r="AG88" s="844"/>
      <c r="AH88" s="844"/>
      <c r="AI88" s="844"/>
      <c r="AJ88" s="844"/>
      <c r="AK88" s="841"/>
      <c r="AL88" s="841"/>
      <c r="AM88" s="841"/>
      <c r="AN88" s="841"/>
      <c r="AO88" s="841"/>
      <c r="AP88" s="844">
        <v>45533</v>
      </c>
      <c r="AQ88" s="844"/>
      <c r="AR88" s="844"/>
      <c r="AS88" s="844"/>
      <c r="AT88" s="844"/>
      <c r="AU88" s="844">
        <v>388</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398</v>
      </c>
      <c r="BR102" s="789" t="s">
        <v>428</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429</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430</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433</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434</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435</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436</v>
      </c>
      <c r="AB109" s="893"/>
      <c r="AC109" s="893"/>
      <c r="AD109" s="893"/>
      <c r="AE109" s="894"/>
      <c r="AF109" s="892" t="s">
        <v>437</v>
      </c>
      <c r="AG109" s="893"/>
      <c r="AH109" s="893"/>
      <c r="AI109" s="893"/>
      <c r="AJ109" s="894"/>
      <c r="AK109" s="892" t="s">
        <v>315</v>
      </c>
      <c r="AL109" s="893"/>
      <c r="AM109" s="893"/>
      <c r="AN109" s="893"/>
      <c r="AO109" s="894"/>
      <c r="AP109" s="892" t="s">
        <v>438</v>
      </c>
      <c r="AQ109" s="893"/>
      <c r="AR109" s="893"/>
      <c r="AS109" s="893"/>
      <c r="AT109" s="895"/>
      <c r="AU109" s="912" t="s">
        <v>435</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436</v>
      </c>
      <c r="BR109" s="893"/>
      <c r="BS109" s="893"/>
      <c r="BT109" s="893"/>
      <c r="BU109" s="894"/>
      <c r="BV109" s="892" t="s">
        <v>437</v>
      </c>
      <c r="BW109" s="893"/>
      <c r="BX109" s="893"/>
      <c r="BY109" s="893"/>
      <c r="BZ109" s="894"/>
      <c r="CA109" s="892" t="s">
        <v>315</v>
      </c>
      <c r="CB109" s="893"/>
      <c r="CC109" s="893"/>
      <c r="CD109" s="893"/>
      <c r="CE109" s="894"/>
      <c r="CF109" s="913" t="s">
        <v>438</v>
      </c>
      <c r="CG109" s="913"/>
      <c r="CH109" s="913"/>
      <c r="CI109" s="913"/>
      <c r="CJ109" s="913"/>
      <c r="CK109" s="892" t="s">
        <v>439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436</v>
      </c>
      <c r="DH109" s="893"/>
      <c r="DI109" s="893"/>
      <c r="DJ109" s="893"/>
      <c r="DK109" s="894"/>
      <c r="DL109" s="892" t="s">
        <v>437</v>
      </c>
      <c r="DM109" s="893"/>
      <c r="DN109" s="893"/>
      <c r="DO109" s="893"/>
      <c r="DP109" s="894"/>
      <c r="DQ109" s="892" t="s">
        <v>315</v>
      </c>
      <c r="DR109" s="893"/>
      <c r="DS109" s="893"/>
      <c r="DT109" s="893"/>
      <c r="DU109" s="894"/>
      <c r="DV109" s="892" t="s">
        <v>438</v>
      </c>
      <c r="DW109" s="893"/>
      <c r="DX109" s="893"/>
      <c r="DY109" s="893"/>
      <c r="DZ109" s="895"/>
    </row>
    <row r="110" spans="1:131" s="230" customFormat="1" ht="26.25" customHeight="1" x14ac:dyDescent="0.15">
      <c r="A110" s="896" t="s">
        <v>440</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2061021</v>
      </c>
      <c r="AB110" s="900"/>
      <c r="AC110" s="900"/>
      <c r="AD110" s="900"/>
      <c r="AE110" s="901"/>
      <c r="AF110" s="902">
        <v>2140804</v>
      </c>
      <c r="AG110" s="900"/>
      <c r="AH110" s="900"/>
      <c r="AI110" s="900"/>
      <c r="AJ110" s="901"/>
      <c r="AK110" s="902">
        <v>2121264</v>
      </c>
      <c r="AL110" s="900"/>
      <c r="AM110" s="900"/>
      <c r="AN110" s="900"/>
      <c r="AO110" s="901"/>
      <c r="AP110" s="903">
        <v>12.1</v>
      </c>
      <c r="AQ110" s="904"/>
      <c r="AR110" s="904"/>
      <c r="AS110" s="904"/>
      <c r="AT110" s="905"/>
      <c r="AU110" s="906" t="s">
        <v>75</v>
      </c>
      <c r="AV110" s="907"/>
      <c r="AW110" s="907"/>
      <c r="AX110" s="907"/>
      <c r="AY110" s="907"/>
      <c r="AZ110" s="929" t="s">
        <v>441</v>
      </c>
      <c r="BA110" s="897"/>
      <c r="BB110" s="897"/>
      <c r="BC110" s="897"/>
      <c r="BD110" s="897"/>
      <c r="BE110" s="897"/>
      <c r="BF110" s="897"/>
      <c r="BG110" s="897"/>
      <c r="BH110" s="897"/>
      <c r="BI110" s="897"/>
      <c r="BJ110" s="897"/>
      <c r="BK110" s="897"/>
      <c r="BL110" s="897"/>
      <c r="BM110" s="897"/>
      <c r="BN110" s="897"/>
      <c r="BO110" s="897"/>
      <c r="BP110" s="898"/>
      <c r="BQ110" s="930">
        <v>22687614</v>
      </c>
      <c r="BR110" s="931"/>
      <c r="BS110" s="931"/>
      <c r="BT110" s="931"/>
      <c r="BU110" s="931"/>
      <c r="BV110" s="931">
        <v>24136624</v>
      </c>
      <c r="BW110" s="931"/>
      <c r="BX110" s="931"/>
      <c r="BY110" s="931"/>
      <c r="BZ110" s="931"/>
      <c r="CA110" s="931">
        <v>27516613</v>
      </c>
      <c r="CB110" s="931"/>
      <c r="CC110" s="931"/>
      <c r="CD110" s="931"/>
      <c r="CE110" s="931"/>
      <c r="CF110" s="944">
        <v>157.5</v>
      </c>
      <c r="CG110" s="945"/>
      <c r="CH110" s="945"/>
      <c r="CI110" s="945"/>
      <c r="CJ110" s="945"/>
      <c r="CK110" s="946" t="s">
        <v>442</v>
      </c>
      <c r="CL110" s="947"/>
      <c r="CM110" s="929" t="s">
        <v>443</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421</v>
      </c>
      <c r="DH110" s="931"/>
      <c r="DI110" s="931"/>
      <c r="DJ110" s="931"/>
      <c r="DK110" s="931"/>
      <c r="DL110" s="931" t="s">
        <v>421</v>
      </c>
      <c r="DM110" s="931"/>
      <c r="DN110" s="931"/>
      <c r="DO110" s="931"/>
      <c r="DP110" s="931"/>
      <c r="DQ110" s="931" t="s">
        <v>185</v>
      </c>
      <c r="DR110" s="931"/>
      <c r="DS110" s="931"/>
      <c r="DT110" s="931"/>
      <c r="DU110" s="931"/>
      <c r="DV110" s="932" t="s">
        <v>185</v>
      </c>
      <c r="DW110" s="932"/>
      <c r="DX110" s="932"/>
      <c r="DY110" s="932"/>
      <c r="DZ110" s="933"/>
    </row>
    <row r="111" spans="1:131" s="230" customFormat="1" ht="26.25" customHeight="1" x14ac:dyDescent="0.15">
      <c r="A111" s="934" t="s">
        <v>444</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421</v>
      </c>
      <c r="AB111" s="938"/>
      <c r="AC111" s="938"/>
      <c r="AD111" s="938"/>
      <c r="AE111" s="939"/>
      <c r="AF111" s="940" t="s">
        <v>421</v>
      </c>
      <c r="AG111" s="938"/>
      <c r="AH111" s="938"/>
      <c r="AI111" s="938"/>
      <c r="AJ111" s="939"/>
      <c r="AK111" s="940" t="s">
        <v>185</v>
      </c>
      <c r="AL111" s="938"/>
      <c r="AM111" s="938"/>
      <c r="AN111" s="938"/>
      <c r="AO111" s="939"/>
      <c r="AP111" s="941" t="s">
        <v>421</v>
      </c>
      <c r="AQ111" s="942"/>
      <c r="AR111" s="942"/>
      <c r="AS111" s="942"/>
      <c r="AT111" s="943"/>
      <c r="AU111" s="908"/>
      <c r="AV111" s="909"/>
      <c r="AW111" s="909"/>
      <c r="AX111" s="909"/>
      <c r="AY111" s="909"/>
      <c r="AZ111" s="922" t="s">
        <v>445</v>
      </c>
      <c r="BA111" s="923"/>
      <c r="BB111" s="923"/>
      <c r="BC111" s="923"/>
      <c r="BD111" s="923"/>
      <c r="BE111" s="923"/>
      <c r="BF111" s="923"/>
      <c r="BG111" s="923"/>
      <c r="BH111" s="923"/>
      <c r="BI111" s="923"/>
      <c r="BJ111" s="923"/>
      <c r="BK111" s="923"/>
      <c r="BL111" s="923"/>
      <c r="BM111" s="923"/>
      <c r="BN111" s="923"/>
      <c r="BO111" s="923"/>
      <c r="BP111" s="924"/>
      <c r="BQ111" s="925" t="s">
        <v>185</v>
      </c>
      <c r="BR111" s="926"/>
      <c r="BS111" s="926"/>
      <c r="BT111" s="926"/>
      <c r="BU111" s="926"/>
      <c r="BV111" s="926" t="s">
        <v>421</v>
      </c>
      <c r="BW111" s="926"/>
      <c r="BX111" s="926"/>
      <c r="BY111" s="926"/>
      <c r="BZ111" s="926"/>
      <c r="CA111" s="926" t="s">
        <v>421</v>
      </c>
      <c r="CB111" s="926"/>
      <c r="CC111" s="926"/>
      <c r="CD111" s="926"/>
      <c r="CE111" s="926"/>
      <c r="CF111" s="920" t="s">
        <v>421</v>
      </c>
      <c r="CG111" s="921"/>
      <c r="CH111" s="921"/>
      <c r="CI111" s="921"/>
      <c r="CJ111" s="921"/>
      <c r="CK111" s="948"/>
      <c r="CL111" s="949"/>
      <c r="CM111" s="922" t="s">
        <v>446</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185</v>
      </c>
      <c r="DH111" s="926"/>
      <c r="DI111" s="926"/>
      <c r="DJ111" s="926"/>
      <c r="DK111" s="926"/>
      <c r="DL111" s="926" t="s">
        <v>421</v>
      </c>
      <c r="DM111" s="926"/>
      <c r="DN111" s="926"/>
      <c r="DO111" s="926"/>
      <c r="DP111" s="926"/>
      <c r="DQ111" s="926" t="s">
        <v>421</v>
      </c>
      <c r="DR111" s="926"/>
      <c r="DS111" s="926"/>
      <c r="DT111" s="926"/>
      <c r="DU111" s="926"/>
      <c r="DV111" s="927" t="s">
        <v>421</v>
      </c>
      <c r="DW111" s="927"/>
      <c r="DX111" s="927"/>
      <c r="DY111" s="927"/>
      <c r="DZ111" s="928"/>
    </row>
    <row r="112" spans="1:131" s="230" customFormat="1" ht="26.25" customHeight="1" x14ac:dyDescent="0.15">
      <c r="A112" s="952" t="s">
        <v>447</v>
      </c>
      <c r="B112" s="953"/>
      <c r="C112" s="923" t="s">
        <v>448</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421</v>
      </c>
      <c r="AB112" s="959"/>
      <c r="AC112" s="959"/>
      <c r="AD112" s="959"/>
      <c r="AE112" s="960"/>
      <c r="AF112" s="961" t="s">
        <v>421</v>
      </c>
      <c r="AG112" s="959"/>
      <c r="AH112" s="959"/>
      <c r="AI112" s="959"/>
      <c r="AJ112" s="960"/>
      <c r="AK112" s="961" t="s">
        <v>421</v>
      </c>
      <c r="AL112" s="959"/>
      <c r="AM112" s="959"/>
      <c r="AN112" s="959"/>
      <c r="AO112" s="960"/>
      <c r="AP112" s="962" t="s">
        <v>421</v>
      </c>
      <c r="AQ112" s="963"/>
      <c r="AR112" s="963"/>
      <c r="AS112" s="963"/>
      <c r="AT112" s="964"/>
      <c r="AU112" s="908"/>
      <c r="AV112" s="909"/>
      <c r="AW112" s="909"/>
      <c r="AX112" s="909"/>
      <c r="AY112" s="909"/>
      <c r="AZ112" s="922" t="s">
        <v>449</v>
      </c>
      <c r="BA112" s="923"/>
      <c r="BB112" s="923"/>
      <c r="BC112" s="923"/>
      <c r="BD112" s="923"/>
      <c r="BE112" s="923"/>
      <c r="BF112" s="923"/>
      <c r="BG112" s="923"/>
      <c r="BH112" s="923"/>
      <c r="BI112" s="923"/>
      <c r="BJ112" s="923"/>
      <c r="BK112" s="923"/>
      <c r="BL112" s="923"/>
      <c r="BM112" s="923"/>
      <c r="BN112" s="923"/>
      <c r="BO112" s="923"/>
      <c r="BP112" s="924"/>
      <c r="BQ112" s="925">
        <v>14192579</v>
      </c>
      <c r="BR112" s="926"/>
      <c r="BS112" s="926"/>
      <c r="BT112" s="926"/>
      <c r="BU112" s="926"/>
      <c r="BV112" s="926">
        <v>14240980</v>
      </c>
      <c r="BW112" s="926"/>
      <c r="BX112" s="926"/>
      <c r="BY112" s="926"/>
      <c r="BZ112" s="926"/>
      <c r="CA112" s="926">
        <v>14477061</v>
      </c>
      <c r="CB112" s="926"/>
      <c r="CC112" s="926"/>
      <c r="CD112" s="926"/>
      <c r="CE112" s="926"/>
      <c r="CF112" s="920">
        <v>82.9</v>
      </c>
      <c r="CG112" s="921"/>
      <c r="CH112" s="921"/>
      <c r="CI112" s="921"/>
      <c r="CJ112" s="921"/>
      <c r="CK112" s="948"/>
      <c r="CL112" s="949"/>
      <c r="CM112" s="922" t="s">
        <v>450</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421</v>
      </c>
      <c r="DH112" s="926"/>
      <c r="DI112" s="926"/>
      <c r="DJ112" s="926"/>
      <c r="DK112" s="926"/>
      <c r="DL112" s="926" t="s">
        <v>421</v>
      </c>
      <c r="DM112" s="926"/>
      <c r="DN112" s="926"/>
      <c r="DO112" s="926"/>
      <c r="DP112" s="926"/>
      <c r="DQ112" s="926" t="s">
        <v>451</v>
      </c>
      <c r="DR112" s="926"/>
      <c r="DS112" s="926"/>
      <c r="DT112" s="926"/>
      <c r="DU112" s="926"/>
      <c r="DV112" s="927" t="s">
        <v>421</v>
      </c>
      <c r="DW112" s="927"/>
      <c r="DX112" s="927"/>
      <c r="DY112" s="927"/>
      <c r="DZ112" s="928"/>
    </row>
    <row r="113" spans="1:130" s="230" customFormat="1" ht="26.25" customHeight="1" x14ac:dyDescent="0.15">
      <c r="A113" s="954"/>
      <c r="B113" s="955"/>
      <c r="C113" s="923" t="s">
        <v>452</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775575</v>
      </c>
      <c r="AB113" s="938"/>
      <c r="AC113" s="938"/>
      <c r="AD113" s="938"/>
      <c r="AE113" s="939"/>
      <c r="AF113" s="940">
        <v>890260</v>
      </c>
      <c r="AG113" s="938"/>
      <c r="AH113" s="938"/>
      <c r="AI113" s="938"/>
      <c r="AJ113" s="939"/>
      <c r="AK113" s="940">
        <v>857267</v>
      </c>
      <c r="AL113" s="938"/>
      <c r="AM113" s="938"/>
      <c r="AN113" s="938"/>
      <c r="AO113" s="939"/>
      <c r="AP113" s="941">
        <v>4.9000000000000004</v>
      </c>
      <c r="AQ113" s="942"/>
      <c r="AR113" s="942"/>
      <c r="AS113" s="942"/>
      <c r="AT113" s="943"/>
      <c r="AU113" s="908"/>
      <c r="AV113" s="909"/>
      <c r="AW113" s="909"/>
      <c r="AX113" s="909"/>
      <c r="AY113" s="909"/>
      <c r="AZ113" s="922" t="s">
        <v>453</v>
      </c>
      <c r="BA113" s="923"/>
      <c r="BB113" s="923"/>
      <c r="BC113" s="923"/>
      <c r="BD113" s="923"/>
      <c r="BE113" s="923"/>
      <c r="BF113" s="923"/>
      <c r="BG113" s="923"/>
      <c r="BH113" s="923"/>
      <c r="BI113" s="923"/>
      <c r="BJ113" s="923"/>
      <c r="BK113" s="923"/>
      <c r="BL113" s="923"/>
      <c r="BM113" s="923"/>
      <c r="BN113" s="923"/>
      <c r="BO113" s="923"/>
      <c r="BP113" s="924"/>
      <c r="BQ113" s="925">
        <v>1693768</v>
      </c>
      <c r="BR113" s="926"/>
      <c r="BS113" s="926"/>
      <c r="BT113" s="926"/>
      <c r="BU113" s="926"/>
      <c r="BV113" s="926">
        <v>1720276</v>
      </c>
      <c r="BW113" s="926"/>
      <c r="BX113" s="926"/>
      <c r="BY113" s="926"/>
      <c r="BZ113" s="926"/>
      <c r="CA113" s="926">
        <v>1665414</v>
      </c>
      <c r="CB113" s="926"/>
      <c r="CC113" s="926"/>
      <c r="CD113" s="926"/>
      <c r="CE113" s="926"/>
      <c r="CF113" s="920">
        <v>9.5</v>
      </c>
      <c r="CG113" s="921"/>
      <c r="CH113" s="921"/>
      <c r="CI113" s="921"/>
      <c r="CJ113" s="921"/>
      <c r="CK113" s="948"/>
      <c r="CL113" s="949"/>
      <c r="CM113" s="922" t="s">
        <v>454</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421</v>
      </c>
      <c r="DH113" s="959"/>
      <c r="DI113" s="959"/>
      <c r="DJ113" s="959"/>
      <c r="DK113" s="960"/>
      <c r="DL113" s="961" t="s">
        <v>421</v>
      </c>
      <c r="DM113" s="959"/>
      <c r="DN113" s="959"/>
      <c r="DO113" s="959"/>
      <c r="DP113" s="960"/>
      <c r="DQ113" s="961" t="s">
        <v>421</v>
      </c>
      <c r="DR113" s="959"/>
      <c r="DS113" s="959"/>
      <c r="DT113" s="959"/>
      <c r="DU113" s="960"/>
      <c r="DV113" s="962" t="s">
        <v>421</v>
      </c>
      <c r="DW113" s="963"/>
      <c r="DX113" s="963"/>
      <c r="DY113" s="963"/>
      <c r="DZ113" s="964"/>
    </row>
    <row r="114" spans="1:130" s="230" customFormat="1" ht="26.25" customHeight="1" x14ac:dyDescent="0.15">
      <c r="A114" s="954"/>
      <c r="B114" s="955"/>
      <c r="C114" s="923" t="s">
        <v>455</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67355</v>
      </c>
      <c r="AB114" s="959"/>
      <c r="AC114" s="959"/>
      <c r="AD114" s="959"/>
      <c r="AE114" s="960"/>
      <c r="AF114" s="961">
        <v>60643</v>
      </c>
      <c r="AG114" s="959"/>
      <c r="AH114" s="959"/>
      <c r="AI114" s="959"/>
      <c r="AJ114" s="960"/>
      <c r="AK114" s="961">
        <v>75110</v>
      </c>
      <c r="AL114" s="959"/>
      <c r="AM114" s="959"/>
      <c r="AN114" s="959"/>
      <c r="AO114" s="960"/>
      <c r="AP114" s="962">
        <v>0.4</v>
      </c>
      <c r="AQ114" s="963"/>
      <c r="AR114" s="963"/>
      <c r="AS114" s="963"/>
      <c r="AT114" s="964"/>
      <c r="AU114" s="908"/>
      <c r="AV114" s="909"/>
      <c r="AW114" s="909"/>
      <c r="AX114" s="909"/>
      <c r="AY114" s="909"/>
      <c r="AZ114" s="922" t="s">
        <v>456</v>
      </c>
      <c r="BA114" s="923"/>
      <c r="BB114" s="923"/>
      <c r="BC114" s="923"/>
      <c r="BD114" s="923"/>
      <c r="BE114" s="923"/>
      <c r="BF114" s="923"/>
      <c r="BG114" s="923"/>
      <c r="BH114" s="923"/>
      <c r="BI114" s="923"/>
      <c r="BJ114" s="923"/>
      <c r="BK114" s="923"/>
      <c r="BL114" s="923"/>
      <c r="BM114" s="923"/>
      <c r="BN114" s="923"/>
      <c r="BO114" s="923"/>
      <c r="BP114" s="924"/>
      <c r="BQ114" s="925">
        <v>905305</v>
      </c>
      <c r="BR114" s="926"/>
      <c r="BS114" s="926"/>
      <c r="BT114" s="926"/>
      <c r="BU114" s="926"/>
      <c r="BV114" s="926">
        <v>1044486</v>
      </c>
      <c r="BW114" s="926"/>
      <c r="BX114" s="926"/>
      <c r="BY114" s="926"/>
      <c r="BZ114" s="926"/>
      <c r="CA114" s="926">
        <v>988829</v>
      </c>
      <c r="CB114" s="926"/>
      <c r="CC114" s="926"/>
      <c r="CD114" s="926"/>
      <c r="CE114" s="926"/>
      <c r="CF114" s="920">
        <v>5.7</v>
      </c>
      <c r="CG114" s="921"/>
      <c r="CH114" s="921"/>
      <c r="CI114" s="921"/>
      <c r="CJ114" s="921"/>
      <c r="CK114" s="948"/>
      <c r="CL114" s="949"/>
      <c r="CM114" s="922" t="s">
        <v>457</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185</v>
      </c>
      <c r="DH114" s="959"/>
      <c r="DI114" s="959"/>
      <c r="DJ114" s="959"/>
      <c r="DK114" s="960"/>
      <c r="DL114" s="961" t="s">
        <v>185</v>
      </c>
      <c r="DM114" s="959"/>
      <c r="DN114" s="959"/>
      <c r="DO114" s="959"/>
      <c r="DP114" s="960"/>
      <c r="DQ114" s="961" t="s">
        <v>421</v>
      </c>
      <c r="DR114" s="959"/>
      <c r="DS114" s="959"/>
      <c r="DT114" s="959"/>
      <c r="DU114" s="960"/>
      <c r="DV114" s="962" t="s">
        <v>185</v>
      </c>
      <c r="DW114" s="963"/>
      <c r="DX114" s="963"/>
      <c r="DY114" s="963"/>
      <c r="DZ114" s="964"/>
    </row>
    <row r="115" spans="1:130" s="230" customFormat="1" ht="26.25" customHeight="1" x14ac:dyDescent="0.15">
      <c r="A115" s="954"/>
      <c r="B115" s="955"/>
      <c r="C115" s="923" t="s">
        <v>458</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421</v>
      </c>
      <c r="AB115" s="938"/>
      <c r="AC115" s="938"/>
      <c r="AD115" s="938"/>
      <c r="AE115" s="939"/>
      <c r="AF115" s="940" t="s">
        <v>185</v>
      </c>
      <c r="AG115" s="938"/>
      <c r="AH115" s="938"/>
      <c r="AI115" s="938"/>
      <c r="AJ115" s="939"/>
      <c r="AK115" s="940" t="s">
        <v>421</v>
      </c>
      <c r="AL115" s="938"/>
      <c r="AM115" s="938"/>
      <c r="AN115" s="938"/>
      <c r="AO115" s="939"/>
      <c r="AP115" s="941" t="s">
        <v>421</v>
      </c>
      <c r="AQ115" s="942"/>
      <c r="AR115" s="942"/>
      <c r="AS115" s="942"/>
      <c r="AT115" s="943"/>
      <c r="AU115" s="908"/>
      <c r="AV115" s="909"/>
      <c r="AW115" s="909"/>
      <c r="AX115" s="909"/>
      <c r="AY115" s="909"/>
      <c r="AZ115" s="922" t="s">
        <v>459</v>
      </c>
      <c r="BA115" s="923"/>
      <c r="BB115" s="923"/>
      <c r="BC115" s="923"/>
      <c r="BD115" s="923"/>
      <c r="BE115" s="923"/>
      <c r="BF115" s="923"/>
      <c r="BG115" s="923"/>
      <c r="BH115" s="923"/>
      <c r="BI115" s="923"/>
      <c r="BJ115" s="923"/>
      <c r="BK115" s="923"/>
      <c r="BL115" s="923"/>
      <c r="BM115" s="923"/>
      <c r="BN115" s="923"/>
      <c r="BO115" s="923"/>
      <c r="BP115" s="924"/>
      <c r="BQ115" s="925" t="s">
        <v>185</v>
      </c>
      <c r="BR115" s="926"/>
      <c r="BS115" s="926"/>
      <c r="BT115" s="926"/>
      <c r="BU115" s="926"/>
      <c r="BV115" s="926" t="s">
        <v>185</v>
      </c>
      <c r="BW115" s="926"/>
      <c r="BX115" s="926"/>
      <c r="BY115" s="926"/>
      <c r="BZ115" s="926"/>
      <c r="CA115" s="926" t="s">
        <v>421</v>
      </c>
      <c r="CB115" s="926"/>
      <c r="CC115" s="926"/>
      <c r="CD115" s="926"/>
      <c r="CE115" s="926"/>
      <c r="CF115" s="920" t="s">
        <v>421</v>
      </c>
      <c r="CG115" s="921"/>
      <c r="CH115" s="921"/>
      <c r="CI115" s="921"/>
      <c r="CJ115" s="921"/>
      <c r="CK115" s="948"/>
      <c r="CL115" s="949"/>
      <c r="CM115" s="922" t="s">
        <v>460</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421</v>
      </c>
      <c r="DH115" s="959"/>
      <c r="DI115" s="959"/>
      <c r="DJ115" s="959"/>
      <c r="DK115" s="960"/>
      <c r="DL115" s="961" t="s">
        <v>185</v>
      </c>
      <c r="DM115" s="959"/>
      <c r="DN115" s="959"/>
      <c r="DO115" s="959"/>
      <c r="DP115" s="960"/>
      <c r="DQ115" s="961" t="s">
        <v>421</v>
      </c>
      <c r="DR115" s="959"/>
      <c r="DS115" s="959"/>
      <c r="DT115" s="959"/>
      <c r="DU115" s="960"/>
      <c r="DV115" s="962" t="s">
        <v>185</v>
      </c>
      <c r="DW115" s="963"/>
      <c r="DX115" s="963"/>
      <c r="DY115" s="963"/>
      <c r="DZ115" s="964"/>
    </row>
    <row r="116" spans="1:130" s="230" customFormat="1" ht="26.25" customHeight="1" x14ac:dyDescent="0.15">
      <c r="A116" s="956"/>
      <c r="B116" s="957"/>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421</v>
      </c>
      <c r="AB116" s="959"/>
      <c r="AC116" s="959"/>
      <c r="AD116" s="959"/>
      <c r="AE116" s="960"/>
      <c r="AF116" s="961" t="s">
        <v>421</v>
      </c>
      <c r="AG116" s="959"/>
      <c r="AH116" s="959"/>
      <c r="AI116" s="959"/>
      <c r="AJ116" s="960"/>
      <c r="AK116" s="961" t="s">
        <v>421</v>
      </c>
      <c r="AL116" s="959"/>
      <c r="AM116" s="959"/>
      <c r="AN116" s="959"/>
      <c r="AO116" s="960"/>
      <c r="AP116" s="962" t="s">
        <v>421</v>
      </c>
      <c r="AQ116" s="963"/>
      <c r="AR116" s="963"/>
      <c r="AS116" s="963"/>
      <c r="AT116" s="964"/>
      <c r="AU116" s="908"/>
      <c r="AV116" s="909"/>
      <c r="AW116" s="909"/>
      <c r="AX116" s="909"/>
      <c r="AY116" s="909"/>
      <c r="AZ116" s="967" t="s">
        <v>462</v>
      </c>
      <c r="BA116" s="968"/>
      <c r="BB116" s="968"/>
      <c r="BC116" s="968"/>
      <c r="BD116" s="968"/>
      <c r="BE116" s="968"/>
      <c r="BF116" s="968"/>
      <c r="BG116" s="968"/>
      <c r="BH116" s="968"/>
      <c r="BI116" s="968"/>
      <c r="BJ116" s="968"/>
      <c r="BK116" s="968"/>
      <c r="BL116" s="968"/>
      <c r="BM116" s="968"/>
      <c r="BN116" s="968"/>
      <c r="BO116" s="968"/>
      <c r="BP116" s="969"/>
      <c r="BQ116" s="925" t="s">
        <v>421</v>
      </c>
      <c r="BR116" s="926"/>
      <c r="BS116" s="926"/>
      <c r="BT116" s="926"/>
      <c r="BU116" s="926"/>
      <c r="BV116" s="926" t="s">
        <v>421</v>
      </c>
      <c r="BW116" s="926"/>
      <c r="BX116" s="926"/>
      <c r="BY116" s="926"/>
      <c r="BZ116" s="926"/>
      <c r="CA116" s="926" t="s">
        <v>185</v>
      </c>
      <c r="CB116" s="926"/>
      <c r="CC116" s="926"/>
      <c r="CD116" s="926"/>
      <c r="CE116" s="926"/>
      <c r="CF116" s="920" t="s">
        <v>421</v>
      </c>
      <c r="CG116" s="921"/>
      <c r="CH116" s="921"/>
      <c r="CI116" s="921"/>
      <c r="CJ116" s="921"/>
      <c r="CK116" s="948"/>
      <c r="CL116" s="949"/>
      <c r="CM116" s="922" t="s">
        <v>463</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185</v>
      </c>
      <c r="DH116" s="959"/>
      <c r="DI116" s="959"/>
      <c r="DJ116" s="959"/>
      <c r="DK116" s="960"/>
      <c r="DL116" s="961" t="s">
        <v>185</v>
      </c>
      <c r="DM116" s="959"/>
      <c r="DN116" s="959"/>
      <c r="DO116" s="959"/>
      <c r="DP116" s="960"/>
      <c r="DQ116" s="961" t="s">
        <v>421</v>
      </c>
      <c r="DR116" s="959"/>
      <c r="DS116" s="959"/>
      <c r="DT116" s="959"/>
      <c r="DU116" s="960"/>
      <c r="DV116" s="962" t="s">
        <v>185</v>
      </c>
      <c r="DW116" s="963"/>
      <c r="DX116" s="963"/>
      <c r="DY116" s="963"/>
      <c r="DZ116" s="964"/>
    </row>
    <row r="117" spans="1:130" s="230" customFormat="1" ht="26.25" customHeight="1" x14ac:dyDescent="0.15">
      <c r="A117" s="912" t="s">
        <v>194</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464</v>
      </c>
      <c r="Z117" s="894"/>
      <c r="AA117" s="978">
        <v>2903951</v>
      </c>
      <c r="AB117" s="979"/>
      <c r="AC117" s="979"/>
      <c r="AD117" s="979"/>
      <c r="AE117" s="980"/>
      <c r="AF117" s="981">
        <v>3091707</v>
      </c>
      <c r="AG117" s="979"/>
      <c r="AH117" s="979"/>
      <c r="AI117" s="979"/>
      <c r="AJ117" s="980"/>
      <c r="AK117" s="981">
        <v>3053641</v>
      </c>
      <c r="AL117" s="979"/>
      <c r="AM117" s="979"/>
      <c r="AN117" s="979"/>
      <c r="AO117" s="980"/>
      <c r="AP117" s="982"/>
      <c r="AQ117" s="983"/>
      <c r="AR117" s="983"/>
      <c r="AS117" s="983"/>
      <c r="AT117" s="984"/>
      <c r="AU117" s="908"/>
      <c r="AV117" s="909"/>
      <c r="AW117" s="909"/>
      <c r="AX117" s="909"/>
      <c r="AY117" s="909"/>
      <c r="AZ117" s="974" t="s">
        <v>465</v>
      </c>
      <c r="BA117" s="975"/>
      <c r="BB117" s="975"/>
      <c r="BC117" s="975"/>
      <c r="BD117" s="975"/>
      <c r="BE117" s="975"/>
      <c r="BF117" s="975"/>
      <c r="BG117" s="975"/>
      <c r="BH117" s="975"/>
      <c r="BI117" s="975"/>
      <c r="BJ117" s="975"/>
      <c r="BK117" s="975"/>
      <c r="BL117" s="975"/>
      <c r="BM117" s="975"/>
      <c r="BN117" s="975"/>
      <c r="BO117" s="975"/>
      <c r="BP117" s="976"/>
      <c r="BQ117" s="925" t="s">
        <v>185</v>
      </c>
      <c r="BR117" s="926"/>
      <c r="BS117" s="926"/>
      <c r="BT117" s="926"/>
      <c r="BU117" s="926"/>
      <c r="BV117" s="926" t="s">
        <v>421</v>
      </c>
      <c r="BW117" s="926"/>
      <c r="BX117" s="926"/>
      <c r="BY117" s="926"/>
      <c r="BZ117" s="926"/>
      <c r="CA117" s="926" t="s">
        <v>185</v>
      </c>
      <c r="CB117" s="926"/>
      <c r="CC117" s="926"/>
      <c r="CD117" s="926"/>
      <c r="CE117" s="926"/>
      <c r="CF117" s="920" t="s">
        <v>185</v>
      </c>
      <c r="CG117" s="921"/>
      <c r="CH117" s="921"/>
      <c r="CI117" s="921"/>
      <c r="CJ117" s="921"/>
      <c r="CK117" s="948"/>
      <c r="CL117" s="949"/>
      <c r="CM117" s="922" t="s">
        <v>466</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421</v>
      </c>
      <c r="DH117" s="959"/>
      <c r="DI117" s="959"/>
      <c r="DJ117" s="959"/>
      <c r="DK117" s="960"/>
      <c r="DL117" s="961" t="s">
        <v>421</v>
      </c>
      <c r="DM117" s="959"/>
      <c r="DN117" s="959"/>
      <c r="DO117" s="959"/>
      <c r="DP117" s="960"/>
      <c r="DQ117" s="961" t="s">
        <v>421</v>
      </c>
      <c r="DR117" s="959"/>
      <c r="DS117" s="959"/>
      <c r="DT117" s="959"/>
      <c r="DU117" s="960"/>
      <c r="DV117" s="962" t="s">
        <v>421</v>
      </c>
      <c r="DW117" s="963"/>
      <c r="DX117" s="963"/>
      <c r="DY117" s="963"/>
      <c r="DZ117" s="964"/>
    </row>
    <row r="118" spans="1:130" s="230" customFormat="1" ht="26.25" customHeight="1" x14ac:dyDescent="0.15">
      <c r="A118" s="912" t="s">
        <v>439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436</v>
      </c>
      <c r="AB118" s="893"/>
      <c r="AC118" s="893"/>
      <c r="AD118" s="893"/>
      <c r="AE118" s="894"/>
      <c r="AF118" s="892" t="s">
        <v>437</v>
      </c>
      <c r="AG118" s="893"/>
      <c r="AH118" s="893"/>
      <c r="AI118" s="893"/>
      <c r="AJ118" s="894"/>
      <c r="AK118" s="892" t="s">
        <v>315</v>
      </c>
      <c r="AL118" s="893"/>
      <c r="AM118" s="893"/>
      <c r="AN118" s="893"/>
      <c r="AO118" s="894"/>
      <c r="AP118" s="970" t="s">
        <v>438</v>
      </c>
      <c r="AQ118" s="971"/>
      <c r="AR118" s="971"/>
      <c r="AS118" s="971"/>
      <c r="AT118" s="972"/>
      <c r="AU118" s="908"/>
      <c r="AV118" s="909"/>
      <c r="AW118" s="909"/>
      <c r="AX118" s="909"/>
      <c r="AY118" s="909"/>
      <c r="AZ118" s="973" t="s">
        <v>467</v>
      </c>
      <c r="BA118" s="965"/>
      <c r="BB118" s="965"/>
      <c r="BC118" s="965"/>
      <c r="BD118" s="965"/>
      <c r="BE118" s="965"/>
      <c r="BF118" s="965"/>
      <c r="BG118" s="965"/>
      <c r="BH118" s="965"/>
      <c r="BI118" s="965"/>
      <c r="BJ118" s="965"/>
      <c r="BK118" s="965"/>
      <c r="BL118" s="965"/>
      <c r="BM118" s="965"/>
      <c r="BN118" s="965"/>
      <c r="BO118" s="965"/>
      <c r="BP118" s="966"/>
      <c r="BQ118" s="999" t="s">
        <v>421</v>
      </c>
      <c r="BR118" s="1000"/>
      <c r="BS118" s="1000"/>
      <c r="BT118" s="1000"/>
      <c r="BU118" s="1000"/>
      <c r="BV118" s="1000" t="s">
        <v>421</v>
      </c>
      <c r="BW118" s="1000"/>
      <c r="BX118" s="1000"/>
      <c r="BY118" s="1000"/>
      <c r="BZ118" s="1000"/>
      <c r="CA118" s="1000" t="s">
        <v>185</v>
      </c>
      <c r="CB118" s="1000"/>
      <c r="CC118" s="1000"/>
      <c r="CD118" s="1000"/>
      <c r="CE118" s="1000"/>
      <c r="CF118" s="920" t="s">
        <v>421</v>
      </c>
      <c r="CG118" s="921"/>
      <c r="CH118" s="921"/>
      <c r="CI118" s="921"/>
      <c r="CJ118" s="921"/>
      <c r="CK118" s="948"/>
      <c r="CL118" s="949"/>
      <c r="CM118" s="922" t="s">
        <v>468</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421</v>
      </c>
      <c r="DH118" s="959"/>
      <c r="DI118" s="959"/>
      <c r="DJ118" s="959"/>
      <c r="DK118" s="960"/>
      <c r="DL118" s="961" t="s">
        <v>421</v>
      </c>
      <c r="DM118" s="959"/>
      <c r="DN118" s="959"/>
      <c r="DO118" s="959"/>
      <c r="DP118" s="960"/>
      <c r="DQ118" s="961" t="s">
        <v>421</v>
      </c>
      <c r="DR118" s="959"/>
      <c r="DS118" s="959"/>
      <c r="DT118" s="959"/>
      <c r="DU118" s="960"/>
      <c r="DV118" s="962" t="s">
        <v>185</v>
      </c>
      <c r="DW118" s="963"/>
      <c r="DX118" s="963"/>
      <c r="DY118" s="963"/>
      <c r="DZ118" s="964"/>
    </row>
    <row r="119" spans="1:130" s="230" customFormat="1" ht="26.25" customHeight="1" x14ac:dyDescent="0.15">
      <c r="A119" s="1056" t="s">
        <v>442</v>
      </c>
      <c r="B119" s="947"/>
      <c r="C119" s="929" t="s">
        <v>443</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185</v>
      </c>
      <c r="AB119" s="900"/>
      <c r="AC119" s="900"/>
      <c r="AD119" s="900"/>
      <c r="AE119" s="901"/>
      <c r="AF119" s="902" t="s">
        <v>185</v>
      </c>
      <c r="AG119" s="900"/>
      <c r="AH119" s="900"/>
      <c r="AI119" s="900"/>
      <c r="AJ119" s="901"/>
      <c r="AK119" s="902" t="s">
        <v>185</v>
      </c>
      <c r="AL119" s="900"/>
      <c r="AM119" s="900"/>
      <c r="AN119" s="900"/>
      <c r="AO119" s="901"/>
      <c r="AP119" s="903" t="s">
        <v>185</v>
      </c>
      <c r="AQ119" s="904"/>
      <c r="AR119" s="904"/>
      <c r="AS119" s="904"/>
      <c r="AT119" s="905"/>
      <c r="AU119" s="910"/>
      <c r="AV119" s="911"/>
      <c r="AW119" s="911"/>
      <c r="AX119" s="911"/>
      <c r="AY119" s="911"/>
      <c r="AZ119" s="251" t="s">
        <v>194</v>
      </c>
      <c r="BA119" s="251"/>
      <c r="BB119" s="251"/>
      <c r="BC119" s="251"/>
      <c r="BD119" s="251"/>
      <c r="BE119" s="251"/>
      <c r="BF119" s="251"/>
      <c r="BG119" s="251"/>
      <c r="BH119" s="251"/>
      <c r="BI119" s="251"/>
      <c r="BJ119" s="251"/>
      <c r="BK119" s="251"/>
      <c r="BL119" s="251"/>
      <c r="BM119" s="251"/>
      <c r="BN119" s="251"/>
      <c r="BO119" s="977" t="s">
        <v>469</v>
      </c>
      <c r="BP119" s="1005"/>
      <c r="BQ119" s="999">
        <v>39479266</v>
      </c>
      <c r="BR119" s="1000"/>
      <c r="BS119" s="1000"/>
      <c r="BT119" s="1000"/>
      <c r="BU119" s="1000"/>
      <c r="BV119" s="1000">
        <v>41142366</v>
      </c>
      <c r="BW119" s="1000"/>
      <c r="BX119" s="1000"/>
      <c r="BY119" s="1000"/>
      <c r="BZ119" s="1000"/>
      <c r="CA119" s="1000">
        <v>44647917</v>
      </c>
      <c r="CB119" s="1000"/>
      <c r="CC119" s="1000"/>
      <c r="CD119" s="1000"/>
      <c r="CE119" s="1000"/>
      <c r="CF119" s="1001"/>
      <c r="CG119" s="1002"/>
      <c r="CH119" s="1002"/>
      <c r="CI119" s="1002"/>
      <c r="CJ119" s="1003"/>
      <c r="CK119" s="950"/>
      <c r="CL119" s="951"/>
      <c r="CM119" s="973" t="s">
        <v>470</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421</v>
      </c>
      <c r="DH119" s="986"/>
      <c r="DI119" s="986"/>
      <c r="DJ119" s="986"/>
      <c r="DK119" s="987"/>
      <c r="DL119" s="985" t="s">
        <v>185</v>
      </c>
      <c r="DM119" s="986"/>
      <c r="DN119" s="986"/>
      <c r="DO119" s="986"/>
      <c r="DP119" s="987"/>
      <c r="DQ119" s="985" t="s">
        <v>421</v>
      </c>
      <c r="DR119" s="986"/>
      <c r="DS119" s="986"/>
      <c r="DT119" s="986"/>
      <c r="DU119" s="987"/>
      <c r="DV119" s="988" t="s">
        <v>421</v>
      </c>
      <c r="DW119" s="989"/>
      <c r="DX119" s="989"/>
      <c r="DY119" s="989"/>
      <c r="DZ119" s="990"/>
    </row>
    <row r="120" spans="1:130" s="230" customFormat="1" ht="26.25" customHeight="1" x14ac:dyDescent="0.15">
      <c r="A120" s="1057"/>
      <c r="B120" s="949"/>
      <c r="C120" s="922" t="s">
        <v>446</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421</v>
      </c>
      <c r="AB120" s="959"/>
      <c r="AC120" s="959"/>
      <c r="AD120" s="959"/>
      <c r="AE120" s="960"/>
      <c r="AF120" s="961" t="s">
        <v>185</v>
      </c>
      <c r="AG120" s="959"/>
      <c r="AH120" s="959"/>
      <c r="AI120" s="959"/>
      <c r="AJ120" s="960"/>
      <c r="AK120" s="961" t="s">
        <v>185</v>
      </c>
      <c r="AL120" s="959"/>
      <c r="AM120" s="959"/>
      <c r="AN120" s="959"/>
      <c r="AO120" s="960"/>
      <c r="AP120" s="962" t="s">
        <v>185</v>
      </c>
      <c r="AQ120" s="963"/>
      <c r="AR120" s="963"/>
      <c r="AS120" s="963"/>
      <c r="AT120" s="964"/>
      <c r="AU120" s="991" t="s">
        <v>471</v>
      </c>
      <c r="AV120" s="992"/>
      <c r="AW120" s="992"/>
      <c r="AX120" s="992"/>
      <c r="AY120" s="993"/>
      <c r="AZ120" s="929" t="s">
        <v>472</v>
      </c>
      <c r="BA120" s="897"/>
      <c r="BB120" s="897"/>
      <c r="BC120" s="897"/>
      <c r="BD120" s="897"/>
      <c r="BE120" s="897"/>
      <c r="BF120" s="897"/>
      <c r="BG120" s="897"/>
      <c r="BH120" s="897"/>
      <c r="BI120" s="897"/>
      <c r="BJ120" s="897"/>
      <c r="BK120" s="897"/>
      <c r="BL120" s="897"/>
      <c r="BM120" s="897"/>
      <c r="BN120" s="897"/>
      <c r="BO120" s="897"/>
      <c r="BP120" s="898"/>
      <c r="BQ120" s="930">
        <v>7124268</v>
      </c>
      <c r="BR120" s="931"/>
      <c r="BS120" s="931"/>
      <c r="BT120" s="931"/>
      <c r="BU120" s="931"/>
      <c r="BV120" s="931">
        <v>7206274</v>
      </c>
      <c r="BW120" s="931"/>
      <c r="BX120" s="931"/>
      <c r="BY120" s="931"/>
      <c r="BZ120" s="931"/>
      <c r="CA120" s="931">
        <v>7261524</v>
      </c>
      <c r="CB120" s="931"/>
      <c r="CC120" s="931"/>
      <c r="CD120" s="931"/>
      <c r="CE120" s="931"/>
      <c r="CF120" s="944">
        <v>41.6</v>
      </c>
      <c r="CG120" s="945"/>
      <c r="CH120" s="945"/>
      <c r="CI120" s="945"/>
      <c r="CJ120" s="945"/>
      <c r="CK120" s="1006" t="s">
        <v>473</v>
      </c>
      <c r="CL120" s="1007"/>
      <c r="CM120" s="1007"/>
      <c r="CN120" s="1007"/>
      <c r="CO120" s="1008"/>
      <c r="CP120" s="1014" t="s">
        <v>418</v>
      </c>
      <c r="CQ120" s="1015"/>
      <c r="CR120" s="1015"/>
      <c r="CS120" s="1015"/>
      <c r="CT120" s="1015"/>
      <c r="CU120" s="1015"/>
      <c r="CV120" s="1015"/>
      <c r="CW120" s="1015"/>
      <c r="CX120" s="1015"/>
      <c r="CY120" s="1015"/>
      <c r="CZ120" s="1015"/>
      <c r="DA120" s="1015"/>
      <c r="DB120" s="1015"/>
      <c r="DC120" s="1015"/>
      <c r="DD120" s="1015"/>
      <c r="DE120" s="1015"/>
      <c r="DF120" s="1016"/>
      <c r="DG120" s="930">
        <v>8658863</v>
      </c>
      <c r="DH120" s="931"/>
      <c r="DI120" s="931"/>
      <c r="DJ120" s="931"/>
      <c r="DK120" s="931"/>
      <c r="DL120" s="931">
        <v>8666422</v>
      </c>
      <c r="DM120" s="931"/>
      <c r="DN120" s="931"/>
      <c r="DO120" s="931"/>
      <c r="DP120" s="931"/>
      <c r="DQ120" s="931">
        <v>8891630</v>
      </c>
      <c r="DR120" s="931"/>
      <c r="DS120" s="931"/>
      <c r="DT120" s="931"/>
      <c r="DU120" s="931"/>
      <c r="DV120" s="932">
        <v>50.9</v>
      </c>
      <c r="DW120" s="932"/>
      <c r="DX120" s="932"/>
      <c r="DY120" s="932"/>
      <c r="DZ120" s="933"/>
    </row>
    <row r="121" spans="1:130" s="230" customFormat="1" ht="26.25" customHeight="1" x14ac:dyDescent="0.15">
      <c r="A121" s="1057"/>
      <c r="B121" s="949"/>
      <c r="C121" s="974" t="s">
        <v>474</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185</v>
      </c>
      <c r="AB121" s="959"/>
      <c r="AC121" s="959"/>
      <c r="AD121" s="959"/>
      <c r="AE121" s="960"/>
      <c r="AF121" s="961" t="s">
        <v>421</v>
      </c>
      <c r="AG121" s="959"/>
      <c r="AH121" s="959"/>
      <c r="AI121" s="959"/>
      <c r="AJ121" s="960"/>
      <c r="AK121" s="961" t="s">
        <v>185</v>
      </c>
      <c r="AL121" s="959"/>
      <c r="AM121" s="959"/>
      <c r="AN121" s="959"/>
      <c r="AO121" s="960"/>
      <c r="AP121" s="962" t="s">
        <v>421</v>
      </c>
      <c r="AQ121" s="963"/>
      <c r="AR121" s="963"/>
      <c r="AS121" s="963"/>
      <c r="AT121" s="964"/>
      <c r="AU121" s="994"/>
      <c r="AV121" s="995"/>
      <c r="AW121" s="995"/>
      <c r="AX121" s="995"/>
      <c r="AY121" s="996"/>
      <c r="AZ121" s="922" t="s">
        <v>475</v>
      </c>
      <c r="BA121" s="923"/>
      <c r="BB121" s="923"/>
      <c r="BC121" s="923"/>
      <c r="BD121" s="923"/>
      <c r="BE121" s="923"/>
      <c r="BF121" s="923"/>
      <c r="BG121" s="923"/>
      <c r="BH121" s="923"/>
      <c r="BI121" s="923"/>
      <c r="BJ121" s="923"/>
      <c r="BK121" s="923"/>
      <c r="BL121" s="923"/>
      <c r="BM121" s="923"/>
      <c r="BN121" s="923"/>
      <c r="BO121" s="923"/>
      <c r="BP121" s="924"/>
      <c r="BQ121" s="925" t="s">
        <v>421</v>
      </c>
      <c r="BR121" s="926"/>
      <c r="BS121" s="926"/>
      <c r="BT121" s="926"/>
      <c r="BU121" s="926"/>
      <c r="BV121" s="926" t="s">
        <v>185</v>
      </c>
      <c r="BW121" s="926"/>
      <c r="BX121" s="926"/>
      <c r="BY121" s="926"/>
      <c r="BZ121" s="926"/>
      <c r="CA121" s="926" t="s">
        <v>421</v>
      </c>
      <c r="CB121" s="926"/>
      <c r="CC121" s="926"/>
      <c r="CD121" s="926"/>
      <c r="CE121" s="926"/>
      <c r="CF121" s="920" t="s">
        <v>185</v>
      </c>
      <c r="CG121" s="921"/>
      <c r="CH121" s="921"/>
      <c r="CI121" s="921"/>
      <c r="CJ121" s="921"/>
      <c r="CK121" s="1009"/>
      <c r="CL121" s="1010"/>
      <c r="CM121" s="1010"/>
      <c r="CN121" s="1010"/>
      <c r="CO121" s="1011"/>
      <c r="CP121" s="1019" t="s">
        <v>417</v>
      </c>
      <c r="CQ121" s="1020"/>
      <c r="CR121" s="1020"/>
      <c r="CS121" s="1020"/>
      <c r="CT121" s="1020"/>
      <c r="CU121" s="1020"/>
      <c r="CV121" s="1020"/>
      <c r="CW121" s="1020"/>
      <c r="CX121" s="1020"/>
      <c r="CY121" s="1020"/>
      <c r="CZ121" s="1020"/>
      <c r="DA121" s="1020"/>
      <c r="DB121" s="1020"/>
      <c r="DC121" s="1020"/>
      <c r="DD121" s="1020"/>
      <c r="DE121" s="1020"/>
      <c r="DF121" s="1021"/>
      <c r="DG121" s="925">
        <v>5516011</v>
      </c>
      <c r="DH121" s="926"/>
      <c r="DI121" s="926"/>
      <c r="DJ121" s="926"/>
      <c r="DK121" s="926"/>
      <c r="DL121" s="926">
        <v>5531341</v>
      </c>
      <c r="DM121" s="926"/>
      <c r="DN121" s="926"/>
      <c r="DO121" s="926"/>
      <c r="DP121" s="926"/>
      <c r="DQ121" s="926">
        <v>5537263</v>
      </c>
      <c r="DR121" s="926"/>
      <c r="DS121" s="926"/>
      <c r="DT121" s="926"/>
      <c r="DU121" s="926"/>
      <c r="DV121" s="927">
        <v>31.7</v>
      </c>
      <c r="DW121" s="927"/>
      <c r="DX121" s="927"/>
      <c r="DY121" s="927"/>
      <c r="DZ121" s="928"/>
    </row>
    <row r="122" spans="1:130" s="230" customFormat="1" ht="26.25" customHeight="1" x14ac:dyDescent="0.15">
      <c r="A122" s="1057"/>
      <c r="B122" s="949"/>
      <c r="C122" s="922" t="s">
        <v>457</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421</v>
      </c>
      <c r="AB122" s="959"/>
      <c r="AC122" s="959"/>
      <c r="AD122" s="959"/>
      <c r="AE122" s="960"/>
      <c r="AF122" s="961" t="s">
        <v>185</v>
      </c>
      <c r="AG122" s="959"/>
      <c r="AH122" s="959"/>
      <c r="AI122" s="959"/>
      <c r="AJ122" s="960"/>
      <c r="AK122" s="961" t="s">
        <v>185</v>
      </c>
      <c r="AL122" s="959"/>
      <c r="AM122" s="959"/>
      <c r="AN122" s="959"/>
      <c r="AO122" s="960"/>
      <c r="AP122" s="962" t="s">
        <v>421</v>
      </c>
      <c r="AQ122" s="963"/>
      <c r="AR122" s="963"/>
      <c r="AS122" s="963"/>
      <c r="AT122" s="964"/>
      <c r="AU122" s="994"/>
      <c r="AV122" s="995"/>
      <c r="AW122" s="995"/>
      <c r="AX122" s="995"/>
      <c r="AY122" s="996"/>
      <c r="AZ122" s="973" t="s">
        <v>476</v>
      </c>
      <c r="BA122" s="965"/>
      <c r="BB122" s="965"/>
      <c r="BC122" s="965"/>
      <c r="BD122" s="965"/>
      <c r="BE122" s="965"/>
      <c r="BF122" s="965"/>
      <c r="BG122" s="965"/>
      <c r="BH122" s="965"/>
      <c r="BI122" s="965"/>
      <c r="BJ122" s="965"/>
      <c r="BK122" s="965"/>
      <c r="BL122" s="965"/>
      <c r="BM122" s="965"/>
      <c r="BN122" s="965"/>
      <c r="BO122" s="965"/>
      <c r="BP122" s="966"/>
      <c r="BQ122" s="999">
        <v>25684665</v>
      </c>
      <c r="BR122" s="1000"/>
      <c r="BS122" s="1000"/>
      <c r="BT122" s="1000"/>
      <c r="BU122" s="1000"/>
      <c r="BV122" s="1000">
        <v>26181836</v>
      </c>
      <c r="BW122" s="1000"/>
      <c r="BX122" s="1000"/>
      <c r="BY122" s="1000"/>
      <c r="BZ122" s="1000"/>
      <c r="CA122" s="1000">
        <v>27664005</v>
      </c>
      <c r="CB122" s="1000"/>
      <c r="CC122" s="1000"/>
      <c r="CD122" s="1000"/>
      <c r="CE122" s="1000"/>
      <c r="CF122" s="1017">
        <v>158.4</v>
      </c>
      <c r="CG122" s="1018"/>
      <c r="CH122" s="1018"/>
      <c r="CI122" s="1018"/>
      <c r="CJ122" s="1018"/>
      <c r="CK122" s="1009"/>
      <c r="CL122" s="1010"/>
      <c r="CM122" s="1010"/>
      <c r="CN122" s="1010"/>
      <c r="CO122" s="1011"/>
      <c r="CP122" s="1019" t="s">
        <v>416</v>
      </c>
      <c r="CQ122" s="1020"/>
      <c r="CR122" s="1020"/>
      <c r="CS122" s="1020"/>
      <c r="CT122" s="1020"/>
      <c r="CU122" s="1020"/>
      <c r="CV122" s="1020"/>
      <c r="CW122" s="1020"/>
      <c r="CX122" s="1020"/>
      <c r="CY122" s="1020"/>
      <c r="CZ122" s="1020"/>
      <c r="DA122" s="1020"/>
      <c r="DB122" s="1020"/>
      <c r="DC122" s="1020"/>
      <c r="DD122" s="1020"/>
      <c r="DE122" s="1020"/>
      <c r="DF122" s="1021"/>
      <c r="DG122" s="925">
        <v>11673</v>
      </c>
      <c r="DH122" s="926"/>
      <c r="DI122" s="926"/>
      <c r="DJ122" s="926"/>
      <c r="DK122" s="926"/>
      <c r="DL122" s="926">
        <v>35733</v>
      </c>
      <c r="DM122" s="926"/>
      <c r="DN122" s="926"/>
      <c r="DO122" s="926"/>
      <c r="DP122" s="926"/>
      <c r="DQ122" s="926">
        <v>40736</v>
      </c>
      <c r="DR122" s="926"/>
      <c r="DS122" s="926"/>
      <c r="DT122" s="926"/>
      <c r="DU122" s="926"/>
      <c r="DV122" s="927">
        <v>0.2</v>
      </c>
      <c r="DW122" s="927"/>
      <c r="DX122" s="927"/>
      <c r="DY122" s="927"/>
      <c r="DZ122" s="928"/>
    </row>
    <row r="123" spans="1:130" s="230" customFormat="1" ht="26.25" customHeight="1" x14ac:dyDescent="0.15">
      <c r="A123" s="1057"/>
      <c r="B123" s="949"/>
      <c r="C123" s="922" t="s">
        <v>463</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421</v>
      </c>
      <c r="AB123" s="959"/>
      <c r="AC123" s="959"/>
      <c r="AD123" s="959"/>
      <c r="AE123" s="960"/>
      <c r="AF123" s="961" t="s">
        <v>421</v>
      </c>
      <c r="AG123" s="959"/>
      <c r="AH123" s="959"/>
      <c r="AI123" s="959"/>
      <c r="AJ123" s="960"/>
      <c r="AK123" s="961" t="s">
        <v>421</v>
      </c>
      <c r="AL123" s="959"/>
      <c r="AM123" s="959"/>
      <c r="AN123" s="959"/>
      <c r="AO123" s="960"/>
      <c r="AP123" s="962" t="s">
        <v>421</v>
      </c>
      <c r="AQ123" s="963"/>
      <c r="AR123" s="963"/>
      <c r="AS123" s="963"/>
      <c r="AT123" s="964"/>
      <c r="AU123" s="997"/>
      <c r="AV123" s="998"/>
      <c r="AW123" s="998"/>
      <c r="AX123" s="998"/>
      <c r="AY123" s="998"/>
      <c r="AZ123" s="251" t="s">
        <v>194</v>
      </c>
      <c r="BA123" s="251"/>
      <c r="BB123" s="251"/>
      <c r="BC123" s="251"/>
      <c r="BD123" s="251"/>
      <c r="BE123" s="251"/>
      <c r="BF123" s="251"/>
      <c r="BG123" s="251"/>
      <c r="BH123" s="251"/>
      <c r="BI123" s="251"/>
      <c r="BJ123" s="251"/>
      <c r="BK123" s="251"/>
      <c r="BL123" s="251"/>
      <c r="BM123" s="251"/>
      <c r="BN123" s="251"/>
      <c r="BO123" s="977" t="s">
        <v>477</v>
      </c>
      <c r="BP123" s="1005"/>
      <c r="BQ123" s="1063">
        <v>32808933</v>
      </c>
      <c r="BR123" s="1064"/>
      <c r="BS123" s="1064"/>
      <c r="BT123" s="1064"/>
      <c r="BU123" s="1064"/>
      <c r="BV123" s="1064">
        <v>33388110</v>
      </c>
      <c r="BW123" s="1064"/>
      <c r="BX123" s="1064"/>
      <c r="BY123" s="1064"/>
      <c r="BZ123" s="1064"/>
      <c r="CA123" s="1064">
        <v>34925529</v>
      </c>
      <c r="CB123" s="1064"/>
      <c r="CC123" s="1064"/>
      <c r="CD123" s="1064"/>
      <c r="CE123" s="1064"/>
      <c r="CF123" s="1001"/>
      <c r="CG123" s="1002"/>
      <c r="CH123" s="1002"/>
      <c r="CI123" s="1002"/>
      <c r="CJ123" s="1003"/>
      <c r="CK123" s="1009"/>
      <c r="CL123" s="1010"/>
      <c r="CM123" s="1010"/>
      <c r="CN123" s="1010"/>
      <c r="CO123" s="1011"/>
      <c r="CP123" s="1019" t="s">
        <v>478</v>
      </c>
      <c r="CQ123" s="1020"/>
      <c r="CR123" s="1020"/>
      <c r="CS123" s="1020"/>
      <c r="CT123" s="1020"/>
      <c r="CU123" s="1020"/>
      <c r="CV123" s="1020"/>
      <c r="CW123" s="1020"/>
      <c r="CX123" s="1020"/>
      <c r="CY123" s="1020"/>
      <c r="CZ123" s="1020"/>
      <c r="DA123" s="1020"/>
      <c r="DB123" s="1020"/>
      <c r="DC123" s="1020"/>
      <c r="DD123" s="1020"/>
      <c r="DE123" s="1020"/>
      <c r="DF123" s="1021"/>
      <c r="DG123" s="958">
        <v>6032</v>
      </c>
      <c r="DH123" s="959"/>
      <c r="DI123" s="959"/>
      <c r="DJ123" s="959"/>
      <c r="DK123" s="960"/>
      <c r="DL123" s="961">
        <v>7484</v>
      </c>
      <c r="DM123" s="959"/>
      <c r="DN123" s="959"/>
      <c r="DO123" s="959"/>
      <c r="DP123" s="960"/>
      <c r="DQ123" s="961">
        <v>7432</v>
      </c>
      <c r="DR123" s="959"/>
      <c r="DS123" s="959"/>
      <c r="DT123" s="959"/>
      <c r="DU123" s="960"/>
      <c r="DV123" s="962">
        <v>0</v>
      </c>
      <c r="DW123" s="963"/>
      <c r="DX123" s="963"/>
      <c r="DY123" s="963"/>
      <c r="DZ123" s="964"/>
    </row>
    <row r="124" spans="1:130" s="230" customFormat="1" ht="26.25" customHeight="1" thickBot="1" x14ac:dyDescent="0.2">
      <c r="A124" s="1057"/>
      <c r="B124" s="949"/>
      <c r="C124" s="922" t="s">
        <v>466</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421</v>
      </c>
      <c r="AB124" s="959"/>
      <c r="AC124" s="959"/>
      <c r="AD124" s="959"/>
      <c r="AE124" s="960"/>
      <c r="AF124" s="961" t="s">
        <v>421</v>
      </c>
      <c r="AG124" s="959"/>
      <c r="AH124" s="959"/>
      <c r="AI124" s="959"/>
      <c r="AJ124" s="960"/>
      <c r="AK124" s="961" t="s">
        <v>421</v>
      </c>
      <c r="AL124" s="959"/>
      <c r="AM124" s="959"/>
      <c r="AN124" s="959"/>
      <c r="AO124" s="960"/>
      <c r="AP124" s="962" t="s">
        <v>421</v>
      </c>
      <c r="AQ124" s="963"/>
      <c r="AR124" s="963"/>
      <c r="AS124" s="963"/>
      <c r="AT124" s="964"/>
      <c r="AU124" s="1059" t="s">
        <v>479</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40.200000000000003</v>
      </c>
      <c r="BR124" s="1027"/>
      <c r="BS124" s="1027"/>
      <c r="BT124" s="1027"/>
      <c r="BU124" s="1027"/>
      <c r="BV124" s="1027">
        <v>43.8</v>
      </c>
      <c r="BW124" s="1027"/>
      <c r="BX124" s="1027"/>
      <c r="BY124" s="1027"/>
      <c r="BZ124" s="1027"/>
      <c r="CA124" s="1027">
        <v>55.6</v>
      </c>
      <c r="CB124" s="1027"/>
      <c r="CC124" s="1027"/>
      <c r="CD124" s="1027"/>
      <c r="CE124" s="1027"/>
      <c r="CF124" s="1028"/>
      <c r="CG124" s="1029"/>
      <c r="CH124" s="1029"/>
      <c r="CI124" s="1029"/>
      <c r="CJ124" s="1030"/>
      <c r="CK124" s="1012"/>
      <c r="CL124" s="1012"/>
      <c r="CM124" s="1012"/>
      <c r="CN124" s="1012"/>
      <c r="CO124" s="1013"/>
      <c r="CP124" s="1019" t="s">
        <v>480</v>
      </c>
      <c r="CQ124" s="1020"/>
      <c r="CR124" s="1020"/>
      <c r="CS124" s="1020"/>
      <c r="CT124" s="1020"/>
      <c r="CU124" s="1020"/>
      <c r="CV124" s="1020"/>
      <c r="CW124" s="1020"/>
      <c r="CX124" s="1020"/>
      <c r="CY124" s="1020"/>
      <c r="CZ124" s="1020"/>
      <c r="DA124" s="1020"/>
      <c r="DB124" s="1020"/>
      <c r="DC124" s="1020"/>
      <c r="DD124" s="1020"/>
      <c r="DE124" s="1020"/>
      <c r="DF124" s="1021"/>
      <c r="DG124" s="1004" t="s">
        <v>421</v>
      </c>
      <c r="DH124" s="986"/>
      <c r="DI124" s="986"/>
      <c r="DJ124" s="986"/>
      <c r="DK124" s="987"/>
      <c r="DL124" s="985" t="s">
        <v>185</v>
      </c>
      <c r="DM124" s="986"/>
      <c r="DN124" s="986"/>
      <c r="DO124" s="986"/>
      <c r="DP124" s="987"/>
      <c r="DQ124" s="985" t="s">
        <v>421</v>
      </c>
      <c r="DR124" s="986"/>
      <c r="DS124" s="986"/>
      <c r="DT124" s="986"/>
      <c r="DU124" s="987"/>
      <c r="DV124" s="988" t="s">
        <v>421</v>
      </c>
      <c r="DW124" s="989"/>
      <c r="DX124" s="989"/>
      <c r="DY124" s="989"/>
      <c r="DZ124" s="990"/>
    </row>
    <row r="125" spans="1:130" s="230" customFormat="1" ht="26.25" customHeight="1" x14ac:dyDescent="0.15">
      <c r="A125" s="1057"/>
      <c r="B125" s="949"/>
      <c r="C125" s="922" t="s">
        <v>468</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185</v>
      </c>
      <c r="AB125" s="959"/>
      <c r="AC125" s="959"/>
      <c r="AD125" s="959"/>
      <c r="AE125" s="960"/>
      <c r="AF125" s="961" t="s">
        <v>185</v>
      </c>
      <c r="AG125" s="959"/>
      <c r="AH125" s="959"/>
      <c r="AI125" s="959"/>
      <c r="AJ125" s="960"/>
      <c r="AK125" s="961" t="s">
        <v>421</v>
      </c>
      <c r="AL125" s="959"/>
      <c r="AM125" s="959"/>
      <c r="AN125" s="959"/>
      <c r="AO125" s="960"/>
      <c r="AP125" s="962" t="s">
        <v>421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481</v>
      </c>
      <c r="CL125" s="1007"/>
      <c r="CM125" s="1007"/>
      <c r="CN125" s="1007"/>
      <c r="CO125" s="1008"/>
      <c r="CP125" s="929" t="s">
        <v>482</v>
      </c>
      <c r="CQ125" s="897"/>
      <c r="CR125" s="897"/>
      <c r="CS125" s="897"/>
      <c r="CT125" s="897"/>
      <c r="CU125" s="897"/>
      <c r="CV125" s="897"/>
      <c r="CW125" s="897"/>
      <c r="CX125" s="897"/>
      <c r="CY125" s="897"/>
      <c r="CZ125" s="897"/>
      <c r="DA125" s="897"/>
      <c r="DB125" s="897"/>
      <c r="DC125" s="897"/>
      <c r="DD125" s="897"/>
      <c r="DE125" s="897"/>
      <c r="DF125" s="898"/>
      <c r="DG125" s="930" t="s">
        <v>185</v>
      </c>
      <c r="DH125" s="931"/>
      <c r="DI125" s="931"/>
      <c r="DJ125" s="931"/>
      <c r="DK125" s="931"/>
      <c r="DL125" s="931" t="s">
        <v>185</v>
      </c>
      <c r="DM125" s="931"/>
      <c r="DN125" s="931"/>
      <c r="DO125" s="931"/>
      <c r="DP125" s="931"/>
      <c r="DQ125" s="931" t="s">
        <v>421</v>
      </c>
      <c r="DR125" s="931"/>
      <c r="DS125" s="931"/>
      <c r="DT125" s="931"/>
      <c r="DU125" s="931"/>
      <c r="DV125" s="932" t="s">
        <v>421</v>
      </c>
      <c r="DW125" s="932"/>
      <c r="DX125" s="932"/>
      <c r="DY125" s="932"/>
      <c r="DZ125" s="933"/>
    </row>
    <row r="126" spans="1:130" s="230" customFormat="1" ht="26.25" customHeight="1" thickBot="1" x14ac:dyDescent="0.2">
      <c r="A126" s="1057"/>
      <c r="B126" s="949"/>
      <c r="C126" s="922" t="s">
        <v>470</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185</v>
      </c>
      <c r="AB126" s="959"/>
      <c r="AC126" s="959"/>
      <c r="AD126" s="959"/>
      <c r="AE126" s="960"/>
      <c r="AF126" s="961" t="s">
        <v>421</v>
      </c>
      <c r="AG126" s="959"/>
      <c r="AH126" s="959"/>
      <c r="AI126" s="959"/>
      <c r="AJ126" s="960"/>
      <c r="AK126" s="961" t="s">
        <v>421</v>
      </c>
      <c r="AL126" s="959"/>
      <c r="AM126" s="959"/>
      <c r="AN126" s="959"/>
      <c r="AO126" s="960"/>
      <c r="AP126" s="962" t="s">
        <v>421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483</v>
      </c>
      <c r="CQ126" s="923"/>
      <c r="CR126" s="923"/>
      <c r="CS126" s="923"/>
      <c r="CT126" s="923"/>
      <c r="CU126" s="923"/>
      <c r="CV126" s="923"/>
      <c r="CW126" s="923"/>
      <c r="CX126" s="923"/>
      <c r="CY126" s="923"/>
      <c r="CZ126" s="923"/>
      <c r="DA126" s="923"/>
      <c r="DB126" s="923"/>
      <c r="DC126" s="923"/>
      <c r="DD126" s="923"/>
      <c r="DE126" s="923"/>
      <c r="DF126" s="924"/>
      <c r="DG126" s="925" t="s">
        <v>421</v>
      </c>
      <c r="DH126" s="926"/>
      <c r="DI126" s="926"/>
      <c r="DJ126" s="926"/>
      <c r="DK126" s="926"/>
      <c r="DL126" s="926" t="s">
        <v>421</v>
      </c>
      <c r="DM126" s="926"/>
      <c r="DN126" s="926"/>
      <c r="DO126" s="926"/>
      <c r="DP126" s="926"/>
      <c r="DQ126" s="926" t="s">
        <v>421</v>
      </c>
      <c r="DR126" s="926"/>
      <c r="DS126" s="926"/>
      <c r="DT126" s="926"/>
      <c r="DU126" s="926"/>
      <c r="DV126" s="927" t="s">
        <v>421</v>
      </c>
      <c r="DW126" s="927"/>
      <c r="DX126" s="927"/>
      <c r="DY126" s="927"/>
      <c r="DZ126" s="928"/>
    </row>
    <row r="127" spans="1:130" s="230" customFormat="1" ht="26.25" customHeight="1" x14ac:dyDescent="0.15">
      <c r="A127" s="1058"/>
      <c r="B127" s="951"/>
      <c r="C127" s="973" t="s">
        <v>484</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185</v>
      </c>
      <c r="AB127" s="959"/>
      <c r="AC127" s="959"/>
      <c r="AD127" s="959"/>
      <c r="AE127" s="960"/>
      <c r="AF127" s="961" t="s">
        <v>421</v>
      </c>
      <c r="AG127" s="959"/>
      <c r="AH127" s="959"/>
      <c r="AI127" s="959"/>
      <c r="AJ127" s="960"/>
      <c r="AK127" s="961" t="s">
        <v>185</v>
      </c>
      <c r="AL127" s="959"/>
      <c r="AM127" s="959"/>
      <c r="AN127" s="959"/>
      <c r="AO127" s="960"/>
      <c r="AP127" s="962" t="s">
        <v>185</v>
      </c>
      <c r="AQ127" s="963"/>
      <c r="AR127" s="963"/>
      <c r="AS127" s="963"/>
      <c r="AT127" s="964"/>
      <c r="AU127" s="232"/>
      <c r="AV127" s="232"/>
      <c r="AW127" s="232"/>
      <c r="AX127" s="1031" t="s">
        <v>485</v>
      </c>
      <c r="AY127" s="1032"/>
      <c r="AZ127" s="1032"/>
      <c r="BA127" s="1032"/>
      <c r="BB127" s="1032"/>
      <c r="BC127" s="1032"/>
      <c r="BD127" s="1032"/>
      <c r="BE127" s="1033"/>
      <c r="BF127" s="1034" t="s">
        <v>486</v>
      </c>
      <c r="BG127" s="1032"/>
      <c r="BH127" s="1032"/>
      <c r="BI127" s="1032"/>
      <c r="BJ127" s="1032"/>
      <c r="BK127" s="1032"/>
      <c r="BL127" s="1033"/>
      <c r="BM127" s="1034" t="s">
        <v>487</v>
      </c>
      <c r="BN127" s="1032"/>
      <c r="BO127" s="1032"/>
      <c r="BP127" s="1032"/>
      <c r="BQ127" s="1032"/>
      <c r="BR127" s="1032"/>
      <c r="BS127" s="1033"/>
      <c r="BT127" s="1034" t="s">
        <v>488</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489</v>
      </c>
      <c r="CQ127" s="923"/>
      <c r="CR127" s="923"/>
      <c r="CS127" s="923"/>
      <c r="CT127" s="923"/>
      <c r="CU127" s="923"/>
      <c r="CV127" s="923"/>
      <c r="CW127" s="923"/>
      <c r="CX127" s="923"/>
      <c r="CY127" s="923"/>
      <c r="CZ127" s="923"/>
      <c r="DA127" s="923"/>
      <c r="DB127" s="923"/>
      <c r="DC127" s="923"/>
      <c r="DD127" s="923"/>
      <c r="DE127" s="923"/>
      <c r="DF127" s="924"/>
      <c r="DG127" s="925" t="s">
        <v>421</v>
      </c>
      <c r="DH127" s="926"/>
      <c r="DI127" s="926"/>
      <c r="DJ127" s="926"/>
      <c r="DK127" s="926"/>
      <c r="DL127" s="926" t="s">
        <v>421</v>
      </c>
      <c r="DM127" s="926"/>
      <c r="DN127" s="926"/>
      <c r="DO127" s="926"/>
      <c r="DP127" s="926"/>
      <c r="DQ127" s="926" t="s">
        <v>185</v>
      </c>
      <c r="DR127" s="926"/>
      <c r="DS127" s="926"/>
      <c r="DT127" s="926"/>
      <c r="DU127" s="926"/>
      <c r="DV127" s="927" t="s">
        <v>185</v>
      </c>
      <c r="DW127" s="927"/>
      <c r="DX127" s="927"/>
      <c r="DY127" s="927"/>
      <c r="DZ127" s="928"/>
    </row>
    <row r="128" spans="1:130" s="230" customFormat="1" ht="26.25" customHeight="1" thickBot="1" x14ac:dyDescent="0.2">
      <c r="A128" s="1041" t="s">
        <v>490</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491</v>
      </c>
      <c r="X128" s="1043"/>
      <c r="Y128" s="1043"/>
      <c r="Z128" s="1044"/>
      <c r="AA128" s="1045" t="s">
        <v>421</v>
      </c>
      <c r="AB128" s="1046"/>
      <c r="AC128" s="1046"/>
      <c r="AD128" s="1046"/>
      <c r="AE128" s="1047"/>
      <c r="AF128" s="1048" t="s">
        <v>421</v>
      </c>
      <c r="AG128" s="1046"/>
      <c r="AH128" s="1046"/>
      <c r="AI128" s="1046"/>
      <c r="AJ128" s="1047"/>
      <c r="AK128" s="1048" t="s">
        <v>185</v>
      </c>
      <c r="AL128" s="1046"/>
      <c r="AM128" s="1046"/>
      <c r="AN128" s="1046"/>
      <c r="AO128" s="1047"/>
      <c r="AP128" s="1049"/>
      <c r="AQ128" s="1050"/>
      <c r="AR128" s="1050"/>
      <c r="AS128" s="1050"/>
      <c r="AT128" s="1051"/>
      <c r="AU128" s="232"/>
      <c r="AV128" s="232"/>
      <c r="AW128" s="232"/>
      <c r="AX128" s="896" t="s">
        <v>492</v>
      </c>
      <c r="AY128" s="897"/>
      <c r="AZ128" s="897"/>
      <c r="BA128" s="897"/>
      <c r="BB128" s="897"/>
      <c r="BC128" s="897"/>
      <c r="BD128" s="897"/>
      <c r="BE128" s="898"/>
      <c r="BF128" s="1052" t="s">
        <v>421</v>
      </c>
      <c r="BG128" s="1053"/>
      <c r="BH128" s="1053"/>
      <c r="BI128" s="1053"/>
      <c r="BJ128" s="1053"/>
      <c r="BK128" s="1053"/>
      <c r="BL128" s="1054"/>
      <c r="BM128" s="1052">
        <v>12.53</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493</v>
      </c>
      <c r="CQ128" s="726"/>
      <c r="CR128" s="726"/>
      <c r="CS128" s="726"/>
      <c r="CT128" s="726"/>
      <c r="CU128" s="726"/>
      <c r="CV128" s="726"/>
      <c r="CW128" s="726"/>
      <c r="CX128" s="726"/>
      <c r="CY128" s="726"/>
      <c r="CZ128" s="726"/>
      <c r="DA128" s="726"/>
      <c r="DB128" s="726"/>
      <c r="DC128" s="726"/>
      <c r="DD128" s="726"/>
      <c r="DE128" s="726"/>
      <c r="DF128" s="1036"/>
      <c r="DG128" s="1037" t="s">
        <v>421</v>
      </c>
      <c r="DH128" s="1038"/>
      <c r="DI128" s="1038"/>
      <c r="DJ128" s="1038"/>
      <c r="DK128" s="1038"/>
      <c r="DL128" s="1038" t="s">
        <v>421</v>
      </c>
      <c r="DM128" s="1038"/>
      <c r="DN128" s="1038"/>
      <c r="DO128" s="1038"/>
      <c r="DP128" s="1038"/>
      <c r="DQ128" s="1038" t="s">
        <v>421</v>
      </c>
      <c r="DR128" s="1038"/>
      <c r="DS128" s="1038"/>
      <c r="DT128" s="1038"/>
      <c r="DU128" s="1038"/>
      <c r="DV128" s="1039" t="s">
        <v>421</v>
      </c>
      <c r="DW128" s="1039"/>
      <c r="DX128" s="1039"/>
      <c r="DY128" s="1039"/>
      <c r="DZ128" s="1040"/>
    </row>
    <row r="129" spans="1:131" s="230" customFormat="1" ht="26.25" customHeight="1" x14ac:dyDescent="0.15">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494</v>
      </c>
      <c r="X129" s="1071"/>
      <c r="Y129" s="1071"/>
      <c r="Z129" s="1072"/>
      <c r="AA129" s="958">
        <v>18424835</v>
      </c>
      <c r="AB129" s="959"/>
      <c r="AC129" s="959"/>
      <c r="AD129" s="959"/>
      <c r="AE129" s="960"/>
      <c r="AF129" s="961">
        <v>19528849</v>
      </c>
      <c r="AG129" s="959"/>
      <c r="AH129" s="959"/>
      <c r="AI129" s="959"/>
      <c r="AJ129" s="960"/>
      <c r="AK129" s="961">
        <v>19405134</v>
      </c>
      <c r="AL129" s="959"/>
      <c r="AM129" s="959"/>
      <c r="AN129" s="959"/>
      <c r="AO129" s="960"/>
      <c r="AP129" s="1073"/>
      <c r="AQ129" s="1074"/>
      <c r="AR129" s="1074"/>
      <c r="AS129" s="1074"/>
      <c r="AT129" s="1075"/>
      <c r="AU129" s="233"/>
      <c r="AV129" s="233"/>
      <c r="AW129" s="233"/>
      <c r="AX129" s="1065" t="s">
        <v>495</v>
      </c>
      <c r="AY129" s="923"/>
      <c r="AZ129" s="923"/>
      <c r="BA129" s="923"/>
      <c r="BB129" s="923"/>
      <c r="BC129" s="923"/>
      <c r="BD129" s="923"/>
      <c r="BE129" s="924"/>
      <c r="BF129" s="1066" t="s">
        <v>421</v>
      </c>
      <c r="BG129" s="1067"/>
      <c r="BH129" s="1067"/>
      <c r="BI129" s="1067"/>
      <c r="BJ129" s="1067"/>
      <c r="BK129" s="1067"/>
      <c r="BL129" s="1068"/>
      <c r="BM129" s="1066">
        <v>17.53</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496</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497</v>
      </c>
      <c r="X130" s="1071"/>
      <c r="Y130" s="1071"/>
      <c r="Z130" s="1072"/>
      <c r="AA130" s="958">
        <v>1849824</v>
      </c>
      <c r="AB130" s="959"/>
      <c r="AC130" s="959"/>
      <c r="AD130" s="959"/>
      <c r="AE130" s="960"/>
      <c r="AF130" s="961">
        <v>1859742</v>
      </c>
      <c r="AG130" s="959"/>
      <c r="AH130" s="959"/>
      <c r="AI130" s="959"/>
      <c r="AJ130" s="960"/>
      <c r="AK130" s="961">
        <v>1939616</v>
      </c>
      <c r="AL130" s="959"/>
      <c r="AM130" s="959"/>
      <c r="AN130" s="959"/>
      <c r="AO130" s="960"/>
      <c r="AP130" s="1073"/>
      <c r="AQ130" s="1074"/>
      <c r="AR130" s="1074"/>
      <c r="AS130" s="1074"/>
      <c r="AT130" s="1075"/>
      <c r="AU130" s="233"/>
      <c r="AV130" s="233"/>
      <c r="AW130" s="233"/>
      <c r="AX130" s="1065" t="s">
        <v>498</v>
      </c>
      <c r="AY130" s="923"/>
      <c r="AZ130" s="923"/>
      <c r="BA130" s="923"/>
      <c r="BB130" s="923"/>
      <c r="BC130" s="923"/>
      <c r="BD130" s="923"/>
      <c r="BE130" s="924"/>
      <c r="BF130" s="1101">
        <v>6.5</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499</v>
      </c>
      <c r="X131" s="1108"/>
      <c r="Y131" s="1108"/>
      <c r="Z131" s="1109"/>
      <c r="AA131" s="1004">
        <v>16575011</v>
      </c>
      <c r="AB131" s="986"/>
      <c r="AC131" s="986"/>
      <c r="AD131" s="986"/>
      <c r="AE131" s="987"/>
      <c r="AF131" s="985">
        <v>17669107</v>
      </c>
      <c r="AG131" s="986"/>
      <c r="AH131" s="986"/>
      <c r="AI131" s="986"/>
      <c r="AJ131" s="987"/>
      <c r="AK131" s="985">
        <v>17465518</v>
      </c>
      <c r="AL131" s="986"/>
      <c r="AM131" s="986"/>
      <c r="AN131" s="986"/>
      <c r="AO131" s="987"/>
      <c r="AP131" s="1110"/>
      <c r="AQ131" s="1111"/>
      <c r="AR131" s="1111"/>
      <c r="AS131" s="1111"/>
      <c r="AT131" s="1112"/>
      <c r="AU131" s="233"/>
      <c r="AV131" s="233"/>
      <c r="AW131" s="233"/>
      <c r="AX131" s="1083" t="s">
        <v>500</v>
      </c>
      <c r="AY131" s="726"/>
      <c r="AZ131" s="726"/>
      <c r="BA131" s="726"/>
      <c r="BB131" s="726"/>
      <c r="BC131" s="726"/>
      <c r="BD131" s="726"/>
      <c r="BE131" s="1036"/>
      <c r="BF131" s="1084">
        <v>55.6</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501</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502</v>
      </c>
      <c r="W132" s="1094"/>
      <c r="X132" s="1094"/>
      <c r="Y132" s="1094"/>
      <c r="Z132" s="1095"/>
      <c r="AA132" s="1096">
        <v>6.3597363529999997</v>
      </c>
      <c r="AB132" s="1097"/>
      <c r="AC132" s="1097"/>
      <c r="AD132" s="1097"/>
      <c r="AE132" s="1098"/>
      <c r="AF132" s="1099">
        <v>6.9724236770000001</v>
      </c>
      <c r="AG132" s="1097"/>
      <c r="AH132" s="1097"/>
      <c r="AI132" s="1097"/>
      <c r="AJ132" s="1098"/>
      <c r="AK132" s="1099">
        <v>6.3784251919999999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503</v>
      </c>
      <c r="W133" s="1077"/>
      <c r="X133" s="1077"/>
      <c r="Y133" s="1077"/>
      <c r="Z133" s="1078"/>
      <c r="AA133" s="1079">
        <v>6.2</v>
      </c>
      <c r="AB133" s="1080"/>
      <c r="AC133" s="1080"/>
      <c r="AD133" s="1080"/>
      <c r="AE133" s="1081"/>
      <c r="AF133" s="1079">
        <v>6.4</v>
      </c>
      <c r="AG133" s="1080"/>
      <c r="AH133" s="1080"/>
      <c r="AI133" s="1080"/>
      <c r="AJ133" s="1081"/>
      <c r="AK133" s="1079">
        <v>6.5</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EE4gpwQbG0VrSWCZJnNk+PnnnDeJDoMlco3MATuJHSbrPA/zRJDNo1EXhVl5kSSN+NFFc5PQlhB3UyAfZ8p6lg==" saltValue="vHiiU2GSi6EQ+o42FWDpz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CY28" sqref="CY28"/>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6e/bBawNQvu6TxKlnjsoagi9dv7byr8xHnysaG1gQzgF3PSV0dXFKxsuuD9Hbuo03pGPjpfw/3gzUCxSNCA7mg==" saltValue="oeZtNNuh84cGHRqOernrn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34" zoomScale="70" zoomScaleNormal="70" zoomScaleSheetLayoutView="55" workbookViewId="0">
      <selection activeCell="BS2" sqref="BS2"/>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bqdC9MyHoHNJbrxdQDc/AxlGH4HLCKwtaZJf04f9/Cpa0145aXMpVnMH7zX9L511HrTCwZ5jajmmldRVxTYFA==" saltValue="KCAgqDRX9I86DEQEzyOJZ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4" zoomScale="55" zoomScaleSheetLayoutView="55" workbookViewId="0">
      <selection activeCell="C39" sqref="C39"/>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507</v>
      </c>
      <c r="AP7" s="272"/>
      <c r="AQ7" s="273" t="s">
        <v>508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509</v>
      </c>
      <c r="AQ8" s="279" t="s">
        <v>510</v>
      </c>
      <c r="AR8" s="280" t="s">
        <v>511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512</v>
      </c>
      <c r="AL9" s="1117"/>
      <c r="AM9" s="1117"/>
      <c r="AN9" s="1118"/>
      <c r="AO9" s="281">
        <v>4847198</v>
      </c>
      <c r="AP9" s="281">
        <v>54594</v>
      </c>
      <c r="AQ9" s="282">
        <v>73449</v>
      </c>
      <c r="AR9" s="283">
        <v>-25.7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513</v>
      </c>
      <c r="AL10" s="1117"/>
      <c r="AM10" s="1117"/>
      <c r="AN10" s="1118"/>
      <c r="AO10" s="284">
        <v>805049</v>
      </c>
      <c r="AP10" s="284">
        <v>9067</v>
      </c>
      <c r="AQ10" s="285">
        <v>5917</v>
      </c>
      <c r="AR10" s="286">
        <v>53.2</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514</v>
      </c>
      <c r="AL11" s="1117"/>
      <c r="AM11" s="1117"/>
      <c r="AN11" s="1118"/>
      <c r="AO11" s="284">
        <v>55848</v>
      </c>
      <c r="AP11" s="284">
        <v>629</v>
      </c>
      <c r="AQ11" s="285">
        <v>1123</v>
      </c>
      <c r="AR11" s="286">
        <v>-44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515</v>
      </c>
      <c r="AL12" s="1117"/>
      <c r="AM12" s="1117"/>
      <c r="AN12" s="1118"/>
      <c r="AO12" s="284" t="s">
        <v>516</v>
      </c>
      <c r="AP12" s="284" t="s">
        <v>516</v>
      </c>
      <c r="AQ12" s="285">
        <v>9</v>
      </c>
      <c r="AR12" s="286" t="s">
        <v>516</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517</v>
      </c>
      <c r="AL13" s="1117"/>
      <c r="AM13" s="1117"/>
      <c r="AN13" s="1118"/>
      <c r="AO13" s="284">
        <v>232247</v>
      </c>
      <c r="AP13" s="284">
        <v>2616</v>
      </c>
      <c r="AQ13" s="285">
        <v>2374</v>
      </c>
      <c r="AR13" s="286">
        <v>10.199999999999999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518</v>
      </c>
      <c r="AL14" s="1117"/>
      <c r="AM14" s="1117"/>
      <c r="AN14" s="1118"/>
      <c r="AO14" s="284">
        <v>133254</v>
      </c>
      <c r="AP14" s="284">
        <v>1501</v>
      </c>
      <c r="AQ14" s="285">
        <v>1666</v>
      </c>
      <c r="AR14" s="286">
        <v>-9.9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519</v>
      </c>
      <c r="AL15" s="1120"/>
      <c r="AM15" s="1120"/>
      <c r="AN15" s="1121"/>
      <c r="AO15" s="284">
        <v>-274299</v>
      </c>
      <c r="AP15" s="284">
        <v>-3089</v>
      </c>
      <c r="AQ15" s="285">
        <v>-4765</v>
      </c>
      <c r="AR15" s="286">
        <v>-35.200000000000003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194</v>
      </c>
      <c r="AL16" s="1120"/>
      <c r="AM16" s="1120"/>
      <c r="AN16" s="1121"/>
      <c r="AO16" s="284">
        <v>5799297</v>
      </c>
      <c r="AP16" s="284">
        <v>65317</v>
      </c>
      <c r="AQ16" s="285">
        <v>79774</v>
      </c>
      <c r="AR16" s="286">
        <v>-18.100000000000001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521</v>
      </c>
      <c r="AP20" s="293" t="s">
        <v>522</v>
      </c>
      <c r="AQ20" s="294" t="s">
        <v>523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524</v>
      </c>
      <c r="AL21" s="1123"/>
      <c r="AM21" s="1123"/>
      <c r="AN21" s="1124"/>
      <c r="AO21" s="297">
        <v>5.56</v>
      </c>
      <c r="AP21" s="298">
        <v>7.58</v>
      </c>
      <c r="AQ21" s="299">
        <v>-2.02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525</v>
      </c>
      <c r="AL22" s="1123"/>
      <c r="AM22" s="1123"/>
      <c r="AN22" s="1124"/>
      <c r="AO22" s="302">
        <v>96.8</v>
      </c>
      <c r="AP22" s="303">
        <v>98.4</v>
      </c>
      <c r="AQ22" s="304">
        <v>-1.6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526</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507</v>
      </c>
      <c r="AP30" s="272"/>
      <c r="AQ30" s="273" t="s">
        <v>508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509</v>
      </c>
      <c r="AQ31" s="279" t="s">
        <v>510</v>
      </c>
      <c r="AR31" s="280" t="s">
        <v>511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529</v>
      </c>
      <c r="AL32" s="1131"/>
      <c r="AM32" s="1131"/>
      <c r="AN32" s="1132"/>
      <c r="AO32" s="312">
        <v>2121264</v>
      </c>
      <c r="AP32" s="312">
        <v>23892</v>
      </c>
      <c r="AQ32" s="313">
        <v>42324</v>
      </c>
      <c r="AR32" s="314">
        <v>-43.5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530</v>
      </c>
      <c r="AL33" s="1131"/>
      <c r="AM33" s="1131"/>
      <c r="AN33" s="1132"/>
      <c r="AO33" s="312" t="s">
        <v>516</v>
      </c>
      <c r="AP33" s="312" t="s">
        <v>516</v>
      </c>
      <c r="AQ33" s="313" t="s">
        <v>516</v>
      </c>
      <c r="AR33" s="314" t="s">
        <v>516</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531</v>
      </c>
      <c r="AL34" s="1131"/>
      <c r="AM34" s="1131"/>
      <c r="AN34" s="1132"/>
      <c r="AO34" s="312" t="s">
        <v>516</v>
      </c>
      <c r="AP34" s="312" t="s">
        <v>516</v>
      </c>
      <c r="AQ34" s="313">
        <v>47</v>
      </c>
      <c r="AR34" s="314" t="s">
        <v>516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532</v>
      </c>
      <c r="AL35" s="1131"/>
      <c r="AM35" s="1131"/>
      <c r="AN35" s="1132"/>
      <c r="AO35" s="312">
        <v>857267</v>
      </c>
      <c r="AP35" s="312">
        <v>9655</v>
      </c>
      <c r="AQ35" s="313">
        <v>12192</v>
      </c>
      <c r="AR35" s="314">
        <v>-20.8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533</v>
      </c>
      <c r="AL36" s="1131"/>
      <c r="AM36" s="1131"/>
      <c r="AN36" s="1132"/>
      <c r="AO36" s="312">
        <v>75110</v>
      </c>
      <c r="AP36" s="312">
        <v>846</v>
      </c>
      <c r="AQ36" s="313">
        <v>2056</v>
      </c>
      <c r="AR36" s="314">
        <v>-58.9</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534</v>
      </c>
      <c r="AL37" s="1131"/>
      <c r="AM37" s="1131"/>
      <c r="AN37" s="1132"/>
      <c r="AO37" s="312" t="s">
        <v>516</v>
      </c>
      <c r="AP37" s="312" t="s">
        <v>516</v>
      </c>
      <c r="AQ37" s="313">
        <v>621</v>
      </c>
      <c r="AR37" s="314" t="s">
        <v>516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535</v>
      </c>
      <c r="AL38" s="1134"/>
      <c r="AM38" s="1134"/>
      <c r="AN38" s="1135"/>
      <c r="AO38" s="315" t="s">
        <v>516</v>
      </c>
      <c r="AP38" s="315" t="s">
        <v>516</v>
      </c>
      <c r="AQ38" s="316">
        <v>1</v>
      </c>
      <c r="AR38" s="304" t="s">
        <v>516</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536</v>
      </c>
      <c r="AL39" s="1134"/>
      <c r="AM39" s="1134"/>
      <c r="AN39" s="1135"/>
      <c r="AO39" s="312" t="s">
        <v>516</v>
      </c>
      <c r="AP39" s="312" t="s">
        <v>516</v>
      </c>
      <c r="AQ39" s="313">
        <v>-5206</v>
      </c>
      <c r="AR39" s="314" t="s">
        <v>516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537</v>
      </c>
      <c r="AL40" s="1131"/>
      <c r="AM40" s="1131"/>
      <c r="AN40" s="1132"/>
      <c r="AO40" s="312">
        <v>-1939616</v>
      </c>
      <c r="AP40" s="312">
        <v>-21846</v>
      </c>
      <c r="AQ40" s="313">
        <v>-36761</v>
      </c>
      <c r="AR40" s="314">
        <v>-40.6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307</v>
      </c>
      <c r="AL41" s="1137"/>
      <c r="AM41" s="1137"/>
      <c r="AN41" s="1138"/>
      <c r="AO41" s="312">
        <v>1114025</v>
      </c>
      <c r="AP41" s="312">
        <v>12547</v>
      </c>
      <c r="AQ41" s="313">
        <v>15273</v>
      </c>
      <c r="AR41" s="314">
        <v>-17.8</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507</v>
      </c>
      <c r="AN49" s="1127" t="s">
        <v>541</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542</v>
      </c>
      <c r="AO50" s="329" t="s">
        <v>543</v>
      </c>
      <c r="AP50" s="330" t="s">
        <v>544</v>
      </c>
      <c r="AQ50" s="331" t="s">
        <v>545</v>
      </c>
      <c r="AR50" s="332" t="s">
        <v>546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547</v>
      </c>
      <c r="AL51" s="325"/>
      <c r="AM51" s="333">
        <v>4044127</v>
      </c>
      <c r="AN51" s="334">
        <v>45484</v>
      </c>
      <c r="AO51" s="335">
        <v>103.3</v>
      </c>
      <c r="AP51" s="336">
        <v>54684</v>
      </c>
      <c r="AQ51" s="337">
        <v>1.1000000000000001</v>
      </c>
      <c r="AR51" s="338">
        <v>102.2</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548</v>
      </c>
      <c r="AM52" s="341">
        <v>3407151</v>
      </c>
      <c r="AN52" s="342">
        <v>38320</v>
      </c>
      <c r="AO52" s="343">
        <v>156.69999999999999</v>
      </c>
      <c r="AP52" s="344">
        <v>32829</v>
      </c>
      <c r="AQ52" s="345">
        <v>7.2</v>
      </c>
      <c r="AR52" s="346">
        <v>149.5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549</v>
      </c>
      <c r="AL53" s="325"/>
      <c r="AM53" s="333">
        <v>5018056</v>
      </c>
      <c r="AN53" s="334">
        <v>56240</v>
      </c>
      <c r="AO53" s="335">
        <v>23.6</v>
      </c>
      <c r="AP53" s="336">
        <v>62383</v>
      </c>
      <c r="AQ53" s="337">
        <v>14.1</v>
      </c>
      <c r="AR53" s="338">
        <v>9.5</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548</v>
      </c>
      <c r="AM54" s="341">
        <v>2996397</v>
      </c>
      <c r="AN54" s="342">
        <v>33582</v>
      </c>
      <c r="AO54" s="343">
        <v>-12.4</v>
      </c>
      <c r="AP54" s="344">
        <v>35325</v>
      </c>
      <c r="AQ54" s="345">
        <v>7.6</v>
      </c>
      <c r="AR54" s="346">
        <v>-20</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550</v>
      </c>
      <c r="AL55" s="325"/>
      <c r="AM55" s="333">
        <v>3750362</v>
      </c>
      <c r="AN55" s="334">
        <v>42095</v>
      </c>
      <c r="AO55" s="335">
        <v>-25.2</v>
      </c>
      <c r="AP55" s="336">
        <v>63812</v>
      </c>
      <c r="AQ55" s="337">
        <v>2.2999999999999998</v>
      </c>
      <c r="AR55" s="338">
        <v>-27.5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548</v>
      </c>
      <c r="AM56" s="341">
        <v>2747051</v>
      </c>
      <c r="AN56" s="342">
        <v>30834</v>
      </c>
      <c r="AO56" s="343">
        <v>-8.1999999999999993</v>
      </c>
      <c r="AP56" s="344">
        <v>33848</v>
      </c>
      <c r="AQ56" s="345">
        <v>-4.2</v>
      </c>
      <c r="AR56" s="346">
        <v>-4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551</v>
      </c>
      <c r="AL57" s="325"/>
      <c r="AM57" s="333">
        <v>3728923</v>
      </c>
      <c r="AN57" s="334">
        <v>41952</v>
      </c>
      <c r="AO57" s="335">
        <v>-0.3</v>
      </c>
      <c r="AP57" s="336">
        <v>54225</v>
      </c>
      <c r="AQ57" s="337">
        <v>-15</v>
      </c>
      <c r="AR57" s="338">
        <v>14.7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548</v>
      </c>
      <c r="AM58" s="341">
        <v>2827590</v>
      </c>
      <c r="AN58" s="342">
        <v>31812</v>
      </c>
      <c r="AO58" s="343">
        <v>3.2</v>
      </c>
      <c r="AP58" s="344">
        <v>27337</v>
      </c>
      <c r="AQ58" s="345">
        <v>-19.2</v>
      </c>
      <c r="AR58" s="346">
        <v>22.4</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552</v>
      </c>
      <c r="AL59" s="325"/>
      <c r="AM59" s="333">
        <v>7164090</v>
      </c>
      <c r="AN59" s="334">
        <v>80689</v>
      </c>
      <c r="AO59" s="335">
        <v>92.3</v>
      </c>
      <c r="AP59" s="336">
        <v>54016</v>
      </c>
      <c r="AQ59" s="337">
        <v>-0.4</v>
      </c>
      <c r="AR59" s="338">
        <v>92.7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548</v>
      </c>
      <c r="AM60" s="341">
        <v>6202240</v>
      </c>
      <c r="AN60" s="342">
        <v>69855</v>
      </c>
      <c r="AO60" s="343">
        <v>119.6</v>
      </c>
      <c r="AP60" s="344">
        <v>28078</v>
      </c>
      <c r="AQ60" s="345">
        <v>2.7</v>
      </c>
      <c r="AR60" s="346">
        <v>116.9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553</v>
      </c>
      <c r="AL61" s="347"/>
      <c r="AM61" s="348">
        <v>4741112</v>
      </c>
      <c r="AN61" s="349">
        <v>53292</v>
      </c>
      <c r="AO61" s="350">
        <v>38.700000000000003</v>
      </c>
      <c r="AP61" s="351">
        <v>57824</v>
      </c>
      <c r="AQ61" s="352">
        <v>0.4</v>
      </c>
      <c r="AR61" s="338">
        <v>38.299999999999997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548</v>
      </c>
      <c r="AM62" s="341">
        <v>3636086</v>
      </c>
      <c r="AN62" s="342">
        <v>40881</v>
      </c>
      <c r="AO62" s="343">
        <v>51.8</v>
      </c>
      <c r="AP62" s="344">
        <v>31483</v>
      </c>
      <c r="AQ62" s="345">
        <v>-1.2</v>
      </c>
      <c r="AR62" s="346">
        <v>53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lColKP1gZIfyeuEsBtrq8Y1FCaxdIv9zajzn9go8rlt0wboFXUwmpbtRpj2p1w21yKMMXYT/Jnq7UvbmRUwxow==" saltValue="FdgDnhAVpdrz02j6gYoXN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2" zoomScale="55" zoomScaleNormal="55" zoomScaleSheetLayoutView="55" workbookViewId="0">
      <selection activeCell="CP100" sqref="CP100"/>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555</v>
      </c>
    </row>
    <row r="120" spans="125:125" ht="13.5" hidden="1" customHeight="1" x14ac:dyDescent="0.15"/>
    <row r="121" spans="125:125" ht="13.5" hidden="1" customHeight="1" x14ac:dyDescent="0.15">
      <c r="DU121" s="259"/>
    </row>
  </sheetData>
  <sheetProtection algorithmName="SHA-512" hashValue="G43CAtoTr1b9CpCpc1Ga8/3AAsvfuV1j2iNU4LcDUlgFf6/UQydr7+29B+IRYjmzeQtJNcGbB/vi1VivwSZVDQ==" saltValue="VKRSf/bGR7mhKniX7Gtvz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52" zoomScale="55" zoomScaleNormal="5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556</v>
      </c>
    </row>
  </sheetData>
  <sheetProtection algorithmName="SHA-512" hashValue="E1dyDZRIzokx14Eb5SqAuJf4HZ+NqRDnSWqwQtGj0tBsDD5vDDqqnfwZ5SN6Kb0eXnp/Zl0nHeslxFSfYLIsKQ==" saltValue="AgROGhuqHuWDVpU0hp5eZ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4"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39" t="s">
        <v>3</v>
      </c>
      <c r="D47" s="1139"/>
      <c r="E47" s="1140"/>
      <c r="F47" s="11">
        <v>18.670000000000002</v>
      </c>
      <c r="G47" s="12">
        <v>16.16</v>
      </c>
      <c r="H47" s="12">
        <v>11.34</v>
      </c>
      <c r="I47" s="12">
        <v>11.42</v>
      </c>
      <c r="J47" s="13">
        <v>19.82</v>
      </c>
    </row>
    <row r="48" spans="2:10" ht="57.75" customHeight="1" x14ac:dyDescent="0.15">
      <c r="B48" s="14"/>
      <c r="C48" s="1141" t="s">
        <v>4</v>
      </c>
      <c r="D48" s="1141"/>
      <c r="E48" s="1142"/>
      <c r="F48" s="15">
        <v>4.12</v>
      </c>
      <c r="G48" s="16">
        <v>3.79</v>
      </c>
      <c r="H48" s="16">
        <v>3.09</v>
      </c>
      <c r="I48" s="16">
        <v>7.64</v>
      </c>
      <c r="J48" s="17">
        <v>9.4</v>
      </c>
    </row>
    <row r="49" spans="2:10" ht="57.75" customHeight="1" thickBot="1" x14ac:dyDescent="0.2">
      <c r="B49" s="18"/>
      <c r="C49" s="1143" t="s">
        <v>5</v>
      </c>
      <c r="D49" s="1143"/>
      <c r="E49" s="1144"/>
      <c r="F49" s="19" t="s">
        <v>562</v>
      </c>
      <c r="G49" s="20" t="s">
        <v>563</v>
      </c>
      <c r="H49" s="20" t="s">
        <v>564</v>
      </c>
      <c r="I49" s="20">
        <v>5.44</v>
      </c>
      <c r="J49" s="21">
        <v>10.029999999999999</v>
      </c>
    </row>
    <row r="50" spans="2:10" x14ac:dyDescent="0.15"/>
  </sheetData>
  <sheetProtection algorithmName="SHA-512" hashValue="wdGxDK/uXXIqrIJ2Qqsp/VRnSvkYOFTEvIRoSbK/MU+IODLDuUxbfde9bzNoE1Va89MHkrDM4iCpBg2KgccCrA==" saltValue="RyV/02df5uqn9uGohosOJ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2024-03-12T08:09:28Z</cp:lastPrinted>
  <dcterms:created xsi:type="dcterms:W3CDTF">2024-02-05T01:53:04Z</dcterms:created>
  <dcterms:modified xsi:type="dcterms:W3CDTF">2024-03-22T00:09:43Z</dcterms:modified>
  <cp:category/>
</cp:coreProperties>
</file>