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0799\Desktop\"/>
    </mc:Choice>
  </mc:AlternateContent>
  <xr:revisionPtr revIDLastSave="0" documentId="8_{32FE7FE3-5CAA-473C-A8C7-F73DF9F01677}" xr6:coauthVersionLast="47" xr6:coauthVersionMax="47" xr10:uidLastSave="{00000000-0000-0000-0000-000000000000}"/>
  <workbookProtection workbookAlgorithmName="SHA-512" workbookHashValue="QrYqzNhs7uVJF1PIAa96/iZiTfEszdKz5pzw26WwCVaUxLAovBjRTu3NoESoAxjaBvNBFZmtYQTKJDFaa2oAjA==" workbookSaltValue="Q9R6+LKYqeFCJiybLX4ri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AT10" i="4"/>
  <c r="AL10" i="4"/>
  <c r="W10" i="4"/>
  <c r="I10" i="4"/>
  <c r="B10" i="4"/>
  <c r="BB8" i="4"/>
  <c r="AT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<sst xmlns="http://schemas.openxmlformats.org/spreadsheetml/2006/main" count="228" uniqueCount="113">
  <si>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</si>
  <si>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</si>
  <si>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</si>
  <si>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</si>
  <si>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</si>
  <si>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</si>
  <si>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</si>
  <si>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</si>
  <si>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</si>
  <si>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</si>
  <si>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</si>
  <si>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</si>
  <si>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</si>
  <si>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</si>
  <si>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</si>
  <si>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</si>
  <si>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</si>
  <si>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</si>
  <si>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</si>
  <si>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</si>
  <si>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</si>
  <si>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</si>
  <si>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</si>
  <si>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</si>
  <si>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</si>
  <si>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</si>
  <si>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</si>
  <si>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</si>
  <si>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</si>
  <si>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</si>
  <si>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</si>
  <si>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</si>
  <si>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</si>
  <si>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</si>
  <si>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</si>
  <si>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</si>
  <si>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</si>
  <si>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</si>
  <si>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</si>
  <si>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</si>
  <si>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</si>
  <si>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</si>
  <si>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</si>
  <si>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</si>
  <si>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</si>
  <si>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</si>
  <si>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</si>
  <si>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</si>
  <si>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</si>
  <si>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</si>
  <si>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</si>
  <si>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</si>
  <si>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</si>
  <si>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</si>
  <si>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</si>
  <si>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</si>
  <si>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</si>
  <si>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</si>
  <si>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</si>
  <si>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</si>
  <si>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</si>
  <si>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</si>
  <si>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</si>
  <si>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</si>
  <si>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</si>
  <si>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</si>
  <si>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</si>
  <si>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</si>
  <si>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</si>
  <si>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</si>
  <si>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</si>
  <si>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</si>
  <si>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</si>
  <si>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</si>
  <si>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</si>
  <si>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</si>
  <si>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</si>
  <si>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</si>
  <si>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</si>
  <si>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</si>
  <si>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</si>
  <si>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</si>
  <si>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</si>
  <si>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</si>
  <si>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</si>
  <si>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</si>
  <si>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</si>
  <si>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</si>
  <si>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</si>
  <si>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</si>
  <si>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</si>
  <si>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</si>
  <si>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</si>
  <si>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</si>
  <si>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</si>
  <si>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</si>
  <si>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</si>
  <si>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</si>
  <si>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</si>
  <si>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</si>
  <si>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</si>
  <si>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</si>
  <si>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</si>
  <si>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</si>
  <si>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</si>
  <si>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</si>
  <si>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</si>
  <si>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</si>
  <si>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</si>
  <si>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</si>
  <si>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料金の健全性・効率性の指標は、おおむね良好な数値を示しているものの給水に係る費用を料金収入で賄えず、独立採算にはほど遠い状況にあるため、引き続き経営の効率化に努めていきます。
　老朽化の状況については、主に管路の老朽化が懸念されるため、計画的な更新を検討していく必要があります。
　令和2年度経営戦略策定済み（令和7年度見直し予定）</t>
    <rPh sb="142" eb="144">
      <t>レイワ</t>
    </rPh>
    <rPh sb="145" eb="147">
      <t>ネンド</t>
    </rPh>
    <phoneticPr fontId="4"/>
  </si>
  <si>
    <t>　①有形固定資産減価償却率は上昇しており、法定耐用年数に近い資産が増加していることが窺えます。一方で②管路経年化率や③管路更新率に見られるように、管路更新は進んでいません。バランスの取れた適切な老朽化対策を検討していく必要があります。</t>
    <phoneticPr fontId="4"/>
  </si>
  <si>
    <t>　①経常収支比率は、給水人口の減少等による水道使用料の減収や他会計繰入金の減少、人件費の増加などにより100％を下回り、③流動比率は、100％を上回っているものの現金等流動資産は減少傾向にあります。また、⑤料金回収率も100％を大きく下回っており、給水人口が減少傾向にある中、適切な料金収入の確保がされるよう経営改善を図っていく必要があります。
　④企業債残高対給水収益比率は平均値を下回っていますが、更新に伴う建設改良費に企業債を充てていくことで、当該指標は上昇していくと考えられます。
　⑥給水原価は平均値を下回るものの、小規模な事業であるためスケールメリットが働かず割高になっています。今後も経常費用の削減に努めていきます。
　⑦施設利用率は前年度に引き続き平均値を下回りました。給水人口の減少等に伴い低下が大きくなるようであれば適切な施設利用を検討する必要があります。
　⑧有収率は平均値を上回っています。引き続き漏水調査等を行い、有収率の向上に努めていきます。</t>
    <rPh sb="296" eb="298">
      <t>コンゴ</t>
    </rPh>
    <rPh sb="299" eb="303">
      <t>ケイジョウヒヨウ</t>
    </rPh>
    <rPh sb="304" eb="306">
      <t>サクゲン</t>
    </rPh>
    <rPh sb="307" eb="308">
      <t>ツト</t>
    </rPh>
    <rPh sb="371" eb="375">
      <t>シセツリヨウ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</si>
</sst>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0.97</c:v>
                </c:pt>
                <c:pt idx="3" formatCode="#,##0.00;&quot;△&quot;#,##0.00;&quot;-&quot;">
                  <c:v>0.61</c:v>
                </c:pt>
                <c:pt idx="4">
                  <c:v>0</c:v>
                </c:pt>
              </c:numCache>
            </c:numRef>
          </c:val>
          <c:extLst>
            <c:ext xmlns:c16="http://schemas.microsoft.com/office/drawing/2014/chart" uri="{C3380CC4-5D6E-409C-BE32-E72D297353CC}">
              <c16:uniqueId val="{00000000-8339-4518-A2F2-6E75E77183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0.96</c:v>
                </c:pt>
                <c:pt idx="2">
                  <c:v>0.37</c:v>
                </c:pt>
                <c:pt idx="3">
                  <c:v>0.23</c:v>
                </c:pt>
                <c:pt idx="4">
                  <c:v>0.88</c:v>
                </c:pt>
              </c:numCache>
            </c:numRef>
          </c:val>
          <c:smooth val="0"/>
          <c:extLst>
            <c:ext xmlns:c16="http://schemas.microsoft.com/office/drawing/2014/chart" uri="{C3380CC4-5D6E-409C-BE32-E72D297353CC}">
              <c16:uniqueId val="{00000001-8339-4518-A2F2-6E75E77183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49.49</c:v>
                </c:pt>
                <c:pt idx="1">
                  <c:v>51.31</c:v>
                </c:pt>
                <c:pt idx="2">
                  <c:v>51.72</c:v>
                </c:pt>
                <c:pt idx="3">
                  <c:v>47.5</c:v>
                </c:pt>
                <c:pt idx="4">
                  <c:v>47.33</c:v>
                </c:pt>
              </c:numCache>
            </c:numRef>
          </c:val>
          <c:extLst>
            <c:ext xmlns:c16="http://schemas.microsoft.com/office/drawing/2014/chart" uri="{C3380CC4-5D6E-409C-BE32-E72D297353CC}">
              <c16:uniqueId val="{00000000-BBD1-45C7-BB73-E23114170C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49.65</c:v>
                </c:pt>
                <c:pt idx="1">
                  <c:v>51.52</c:v>
                </c:pt>
                <c:pt idx="2">
                  <c:v>48.75</c:v>
                </c:pt>
                <c:pt idx="3">
                  <c:v>50.95</c:v>
                </c:pt>
                <c:pt idx="4">
                  <c:v>52.39</c:v>
                </c:pt>
              </c:numCache>
            </c:numRef>
          </c:val>
          <c:smooth val="0"/>
          <c:extLst>
            <c:ext xmlns:c16="http://schemas.microsoft.com/office/drawing/2014/chart" uri="{C3380CC4-5D6E-409C-BE32-E72D297353CC}">
              <c16:uniqueId val="{00000001-BBD1-45C7-BB73-E23114170C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85.25</c:v>
                </c:pt>
                <c:pt idx="1">
                  <c:v>83.23</c:v>
                </c:pt>
                <c:pt idx="2">
                  <c:v>83.45</c:v>
                </c:pt>
                <c:pt idx="3">
                  <c:v>90.56</c:v>
                </c:pt>
                <c:pt idx="4">
                  <c:v>86.45</c:v>
                </c:pt>
              </c:numCache>
            </c:numRef>
          </c:val>
          <c:extLst>
            <c:ext xmlns:c16="http://schemas.microsoft.com/office/drawing/2014/chart" uri="{C3380CC4-5D6E-409C-BE32-E72D297353CC}">
              <c16:uniqueId val="{00000000-F8E6-417D-A746-A9A141D35B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64.03</c:v>
                </c:pt>
                <c:pt idx="1">
                  <c:v>61.29</c:v>
                </c:pt>
                <c:pt idx="2">
                  <c:v>60.88</c:v>
                </c:pt>
                <c:pt idx="3">
                  <c:v>61</c:v>
                </c:pt>
                <c:pt idx="4">
                  <c:v>63.38</c:v>
                </c:pt>
              </c:numCache>
            </c:numRef>
          </c:val>
          <c:smooth val="0"/>
          <c:extLst>
            <c:ext xmlns:c16="http://schemas.microsoft.com/office/drawing/2014/chart" uri="{C3380CC4-5D6E-409C-BE32-E72D297353CC}">
              <c16:uniqueId val="{00000001-F8E6-417D-A746-A9A141D35B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110.93</c:v>
                </c:pt>
                <c:pt idx="1">
                  <c:v>106.76</c:v>
                </c:pt>
                <c:pt idx="2">
                  <c:v>107.53</c:v>
                </c:pt>
                <c:pt idx="3">
                  <c:v>107.86</c:v>
                </c:pt>
                <c:pt idx="4">
                  <c:v>98.5</c:v>
                </c:pt>
              </c:numCache>
            </c:numRef>
          </c:val>
          <c:extLst>
            <c:ext xmlns:c16="http://schemas.microsoft.com/office/drawing/2014/chart" uri="{C3380CC4-5D6E-409C-BE32-E72D297353CC}">
              <c16:uniqueId val="{00000000-B64F-4533-9EEE-434387CDA4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88.54</c:v>
                </c:pt>
                <c:pt idx="1">
                  <c:v>97.61</c:v>
                </c:pt>
                <c:pt idx="2">
                  <c:v>98.78</c:v>
                </c:pt>
                <c:pt idx="3">
                  <c:v>101.23</c:v>
                </c:pt>
                <c:pt idx="4">
                  <c:v>103.12</c:v>
                </c:pt>
              </c:numCache>
            </c:numRef>
          </c:val>
          <c:smooth val="0"/>
          <c:extLst>
            <c:ext xmlns:c16="http://schemas.microsoft.com/office/drawing/2014/chart" uri="{C3380CC4-5D6E-409C-BE32-E72D297353CC}">
              <c16:uniqueId val="{00000001-B64F-4533-9EEE-434387CDA4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10.58</c:v>
                </c:pt>
                <c:pt idx="1">
                  <c:v>19.41</c:v>
                </c:pt>
                <c:pt idx="2">
                  <c:v>17.190000000000001</c:v>
                </c:pt>
                <c:pt idx="3">
                  <c:v>20.7</c:v>
                </c:pt>
                <c:pt idx="4">
                  <c:v>26.74</c:v>
                </c:pt>
              </c:numCache>
            </c:numRef>
          </c:val>
          <c:extLst>
            <c:ext xmlns:c16="http://schemas.microsoft.com/office/drawing/2014/chart" uri="{C3380CC4-5D6E-409C-BE32-E72D297353CC}">
              <c16:uniqueId val="{00000000-B10B-40E7-9F13-184C560B29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29.03</c:v>
                </c:pt>
                <c:pt idx="1">
                  <c:v>24.16</c:v>
                </c:pt>
                <c:pt idx="2">
                  <c:v>29.81</c:v>
                </c:pt>
                <c:pt idx="3">
                  <c:v>30.82</c:v>
                </c:pt>
                <c:pt idx="4">
                  <c:v>24.27</c:v>
                </c:pt>
              </c:numCache>
            </c:numRef>
          </c:val>
          <c:smooth val="0"/>
          <c:extLst>
            <c:ext xmlns:c16="http://schemas.microsoft.com/office/drawing/2014/chart" uri="{C3380CC4-5D6E-409C-BE32-E72D297353CC}">
              <c16:uniqueId val="{00000001-B10B-40E7-9F13-184C560B29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20.440000000000001</c:v>
                </c:pt>
                <c:pt idx="1">
                  <c:v>20.440000000000001</c:v>
                </c:pt>
                <c:pt idx="2">
                  <c:v>20.34</c:v>
                </c:pt>
                <c:pt idx="3">
                  <c:v>26.83</c:v>
                </c:pt>
                <c:pt idx="4">
                  <c:v>31.59</c:v>
                </c:pt>
              </c:numCache>
            </c:numRef>
          </c:val>
          <c:extLst>
            <c:ext xmlns:c16="http://schemas.microsoft.com/office/drawing/2014/chart" uri="{C3380CC4-5D6E-409C-BE32-E72D297353CC}">
              <c16:uniqueId val="{00000000-789A-43CE-A0EE-AB13BD648E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11.18</c:v>
                </c:pt>
                <c:pt idx="1">
                  <c:v>18.829999999999998</c:v>
                </c:pt>
                <c:pt idx="2">
                  <c:v>18.05</c:v>
                </c:pt>
                <c:pt idx="3">
                  <c:v>14.28</c:v>
                </c:pt>
                <c:pt idx="4">
                  <c:v>12.77</c:v>
                </c:pt>
              </c:numCache>
            </c:numRef>
          </c:val>
          <c:smooth val="0"/>
          <c:extLst>
            <c:ext xmlns:c16="http://schemas.microsoft.com/office/drawing/2014/chart" uri="{C3380CC4-5D6E-409C-BE32-E72D297353CC}">
              <c16:uniqueId val="{00000001-789A-43CE-A0EE-AB13BD648E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62-4D88-A216-0E52EEB197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163.30000000000001</c:v>
                </c:pt>
                <c:pt idx="1">
                  <c:v>143.65</c:v>
                </c:pt>
                <c:pt idx="2">
                  <c:v>155.82</c:v>
                </c:pt>
                <c:pt idx="3">
                  <c:v>155.18</c:v>
                </c:pt>
                <c:pt idx="4">
                  <c:v>101.46</c:v>
                </c:pt>
              </c:numCache>
            </c:numRef>
          </c:val>
          <c:smooth val="0"/>
          <c:extLst>
            <c:ext xmlns:c16="http://schemas.microsoft.com/office/drawing/2014/chart" uri="{C3380CC4-5D6E-409C-BE32-E72D297353CC}">
              <c16:uniqueId val="{00000001-BD62-4D88-A216-0E52EEB197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228.01</c:v>
                </c:pt>
                <c:pt idx="1">
                  <c:v>203.84</c:v>
                </c:pt>
                <c:pt idx="2">
                  <c:v>158.72999999999999</c:v>
                </c:pt>
                <c:pt idx="3">
                  <c:v>243.14</c:v>
                </c:pt>
                <c:pt idx="4">
                  <c:v>291.66000000000003</c:v>
                </c:pt>
              </c:numCache>
            </c:numRef>
          </c:val>
          <c:extLst>
            <c:ext xmlns:c16="http://schemas.microsoft.com/office/drawing/2014/chart" uri="{C3380CC4-5D6E-409C-BE32-E72D297353CC}">
              <c16:uniqueId val="{00000000-08F6-4957-BFA2-1B9E7A8AA1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86.33</c:v>
                </c:pt>
                <c:pt idx="1">
                  <c:v>94.01</c:v>
                </c:pt>
                <c:pt idx="2">
                  <c:v>111.08</c:v>
                </c:pt>
                <c:pt idx="3">
                  <c:v>118.28</c:v>
                </c:pt>
                <c:pt idx="4">
                  <c:v>112.37</c:v>
                </c:pt>
              </c:numCache>
            </c:numRef>
          </c:val>
          <c:smooth val="0"/>
          <c:extLst>
            <c:ext xmlns:c16="http://schemas.microsoft.com/office/drawing/2014/chart" uri="{C3380CC4-5D6E-409C-BE32-E72D297353CC}">
              <c16:uniqueId val="{00000001-08F6-4957-BFA2-1B9E7A8AA1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90.46</c:v>
                </c:pt>
                <c:pt idx="1">
                  <c:v>103.46</c:v>
                </c:pt>
                <c:pt idx="2">
                  <c:v>286.39999999999998</c:v>
                </c:pt>
                <c:pt idx="3">
                  <c:v>337.83</c:v>
                </c:pt>
                <c:pt idx="4">
                  <c:v>336.2</c:v>
                </c:pt>
              </c:numCache>
            </c:numRef>
          </c:val>
          <c:extLst>
            <c:ext xmlns:c16="http://schemas.microsoft.com/office/drawing/2014/chart" uri="{C3380CC4-5D6E-409C-BE32-E72D297353CC}">
              <c16:uniqueId val="{00000000-2D11-4D3A-A5D0-91EDC48565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1077.8499999999999</c:v>
                </c:pt>
                <c:pt idx="1">
                  <c:v>1421.84</c:v>
                </c:pt>
                <c:pt idx="2">
                  <c:v>1596.62</c:v>
                </c:pt>
                <c:pt idx="3">
                  <c:v>1456.79</c:v>
                </c:pt>
                <c:pt idx="4">
                  <c:v>1364.2</c:v>
                </c:pt>
              </c:numCache>
            </c:numRef>
          </c:val>
          <c:smooth val="0"/>
          <c:extLst>
            <c:ext xmlns:c16="http://schemas.microsoft.com/office/drawing/2014/chart" uri="{C3380CC4-5D6E-409C-BE32-E72D297353CC}">
              <c16:uniqueId val="{00000001-2D11-4D3A-A5D0-91EDC48565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41.14</c:v>
                </c:pt>
                <c:pt idx="1">
                  <c:v>37.01</c:v>
                </c:pt>
                <c:pt idx="2">
                  <c:v>38.869999999999997</c:v>
                </c:pt>
                <c:pt idx="3">
                  <c:v>38.24</c:v>
                </c:pt>
                <c:pt idx="4">
                  <c:v>35.33</c:v>
                </c:pt>
              </c:numCache>
            </c:numRef>
          </c:val>
          <c:extLst>
            <c:ext xmlns:c16="http://schemas.microsoft.com/office/drawing/2014/chart" uri="{C3380CC4-5D6E-409C-BE32-E72D297353CC}">
              <c16:uniqueId val="{00000000-D2D7-4EB9-A365-873A1E2BB7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46.51</c:v>
                </c:pt>
                <c:pt idx="1">
                  <c:v>35.72</c:v>
                </c:pt>
                <c:pt idx="2">
                  <c:v>33.659999999999997</c:v>
                </c:pt>
                <c:pt idx="3">
                  <c:v>35.33</c:v>
                </c:pt>
                <c:pt idx="4">
                  <c:v>38.58</c:v>
                </c:pt>
              </c:numCache>
            </c:numRef>
          </c:val>
          <c:smooth val="0"/>
          <c:extLst>
            <c:ext xmlns:c16="http://schemas.microsoft.com/office/drawing/2014/chart" uri="{C3380CC4-5D6E-409C-BE32-E72D297353CC}">
              <c16:uniqueId val="{00000001-D2D7-4EB9-A365-873A1E2BB7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368.89</c:v>
                </c:pt>
                <c:pt idx="1">
                  <c:v>395.16</c:v>
                </c:pt>
                <c:pt idx="2">
                  <c:v>364.18</c:v>
                </c:pt>
                <c:pt idx="3">
                  <c:v>367.29</c:v>
                </c:pt>
                <c:pt idx="4">
                  <c:v>395.96</c:v>
                </c:pt>
              </c:numCache>
            </c:numRef>
          </c:val>
          <c:extLst>
            <c:ext xmlns:c16="http://schemas.microsoft.com/office/drawing/2014/chart" uri="{C3380CC4-5D6E-409C-BE32-E72D297353CC}">
              <c16:uniqueId val="{00000000-2372-4FD7-B80A-695A4AB919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481.17</c:v>
                </c:pt>
                <c:pt idx="1">
                  <c:v>471.3</c:v>
                </c:pt>
                <c:pt idx="2">
                  <c:v>506.68</c:v>
                </c:pt>
                <c:pt idx="3">
                  <c:v>491.45</c:v>
                </c:pt>
                <c:pt idx="4">
                  <c:v>448.81</c:v>
                </c:pt>
              </c:numCache>
            </c:numRef>
          </c:val>
          <c:smooth val="0"/>
          <c:extLst>
            <c:ext xmlns:c16="http://schemas.microsoft.com/office/drawing/2014/chart" uri="{C3380CC4-5D6E-409C-BE32-E72D297353CC}">
              <c16:uniqueId val="{00000001-2372-4FD7-B80A-695A4AB919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あま市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非設置</v>
      </c>
      <c r="AE8" s="74"/>
      <c r="AF8" s="74"/>
      <c r="AG8" s="74"/>
      <c r="AH8" s="74"/>
      <c r="AI8" s="74"/>
      <c r="AJ8" s="74"/>
      <c r="AK8" s="2"/>
      <c r="AL8" s="65">
        <f>データ!$R$6</f>
        <v>88756</v>
      </c>
      <c r="AM8" s="65"/>
      <c r="AN8" s="65"/>
      <c r="AO8" s="65"/>
      <c r="AP8" s="65"/>
      <c r="AQ8" s="65"/>
      <c r="AR8" s="65"/>
      <c r="AS8" s="65"/>
      <c r="AT8" s="36">
        <f>データ!$S$6</f>
        <v>27.49</v>
      </c>
      <c r="AU8" s="37"/>
      <c r="AV8" s="37"/>
      <c r="AW8" s="37"/>
      <c r="AX8" s="37"/>
      <c r="AY8" s="37"/>
      <c r="AZ8" s="37"/>
      <c r="BA8" s="37"/>
      <c r="BB8" s="54">
        <f>データ!$T$6</f>
        <v>3228.66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41.72</v>
      </c>
      <c r="J10" s="37"/>
      <c r="K10" s="37"/>
      <c r="L10" s="37"/>
      <c r="M10" s="37"/>
      <c r="N10" s="37"/>
      <c r="O10" s="64"/>
      <c r="P10" s="54">
        <f>データ!$P$6</f>
        <v>2.36</v>
      </c>
      <c r="Q10" s="54"/>
      <c r="R10" s="54"/>
      <c r="S10" s="54"/>
      <c r="T10" s="54"/>
      <c r="U10" s="54"/>
      <c r="V10" s="54"/>
      <c r="W10" s="65">
        <f>データ!$Q$6</f>
        <v>2425</v>
      </c>
      <c r="X10" s="65"/>
      <c r="Y10" s="65"/>
      <c r="Z10" s="65"/>
      <c r="AA10" s="65"/>
      <c r="AB10" s="65"/>
      <c r="AC10" s="65"/>
      <c r="AD10" s="2"/>
      <c r="AE10" s="2"/>
      <c r="AF10" s="2"/>
      <c r="AG10" s="2"/>
      <c r="AH10" s="2"/>
      <c r="AI10" s="2"/>
      <c r="AJ10" s="2"/>
      <c r="AK10" s="2"/>
      <c r="AL10" s="65">
        <f>データ!$U$6</f>
        <v>1103</v>
      </c>
      <c r="AM10" s="65"/>
      <c r="AN10" s="65"/>
      <c r="AO10" s="65"/>
      <c r="AP10" s="65"/>
      <c r="AQ10" s="65"/>
      <c r="AR10" s="65"/>
      <c r="AS10" s="65"/>
      <c r="AT10" s="36">
        <f>データ!$V$6</f>
        <v>0.22</v>
      </c>
      <c r="AU10" s="37"/>
      <c r="AV10" s="37"/>
      <c r="AW10" s="37"/>
      <c r="AX10" s="37"/>
      <c r="AY10" s="37"/>
      <c r="AZ10" s="37"/>
      <c r="BA10" s="37"/>
      <c r="BB10" s="54">
        <f>データ!$W$6</f>
        <v>5013.6400000000003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t="13.05"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t="13.05"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1jmTjU6rQ/GWUfs7jG17uNTQKatcFzw2Qh8pz9mDoSQjmfFDU64Mdo4RkmVJuO2sRcChpwXVpZJbe9jVG7nfFQ==" saltValue="NedqaF3H9KYV6gsyLfUn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232378</v>
      </c>
      <c r="D6" s="20">
        <f t="shared" si="3"/>
        <v>46</v>
      </c>
      <c r="E6" s="20">
        <f t="shared" si="3"/>
        <v>1</v>
      </c>
      <c r="F6" s="20">
        <f t="shared" si="3"/>
        <v>0</v>
      </c>
      <c r="G6" s="20">
        <f t="shared" si="3"/>
        <v>5</v>
      </c>
      <c r="H6" s="20" t="str">
        <f t="shared" si="3"/>
        <v>愛知県　あま市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41.72</v>
      </c>
      <c r="P6" s="21">
        <f t="shared" si="3"/>
        <v>2.36</v>
      </c>
      <c r="Q6" s="21">
        <f t="shared" si="3"/>
        <v>2425</v>
      </c>
      <c r="R6" s="21">
        <f t="shared" si="3"/>
        <v>88756</v>
      </c>
      <c r="S6" s="21">
        <f t="shared" si="3"/>
        <v>27.49</v>
      </c>
      <c r="T6" s="21">
        <f t="shared" si="3"/>
        <v>3228.66</v>
      </c>
      <c r="U6" s="21">
        <f t="shared" si="3"/>
        <v>1103</v>
      </c>
      <c r="V6" s="21">
        <f t="shared" si="3"/>
        <v>0.22</v>
      </c>
      <c r="W6" s="21">
        <f t="shared" si="3"/>
        <v>5013.6400000000003</v>
      </c>
      <c r="X6" s="22">
        <f>IF(X7="",NA(),X7)</f>
        <v>110.93</v>
      </c>
      <c r="Y6" s="22">
        <f t="shared" ref="Y6:AG6" si="4">IF(Y7="",NA(),Y7)</f>
        <v>106.76</v>
      </c>
      <c r="Z6" s="22">
        <f t="shared" si="4"/>
        <v>107.53</v>
      </c>
      <c r="AA6" s="22">
        <f t="shared" si="4"/>
        <v>107.86</v>
      </c>
      <c r="AB6" s="22">
        <f t="shared" si="4"/>
        <v>98.5</v>
      </c>
      <c r="AC6" s="22">
        <f t="shared" si="4"/>
        <v>88.54</v>
      </c>
      <c r="AD6" s="22">
        <f t="shared" si="4"/>
        <v>97.61</v>
      </c>
      <c r="AE6" s="22">
        <f t="shared" si="4"/>
        <v>98.78</v>
      </c>
      <c r="AF6" s="22">
        <f t="shared" si="4"/>
        <v>101.23</v>
      </c>
      <c r="AG6" s="22">
        <f t="shared" si="4"/>
        <v>103.12</v>
      </c>
      <c r="AH6" s="21" t="str">
        <f>IF(AH7="","",IF(AH7="-","【-】","【"&amp;SUBSTITUTE(TEXT(AH7,"#,##0.00"),"-","△")&amp;"】"))</f>
        <v>【103.05】</v>
      </c>
      <c r="AI6" s="21">
        <f>IF(AI7="",NA(),AI7)</f>
        <v>0</v>
      </c>
      <c r="AJ6" s="21">
        <f t="shared" ref="AJ6:AR6" si="5">IF(AJ7="",NA(),AJ7)</f>
        <v>0</v>
      </c>
      <c r="AK6" s="21">
        <f t="shared" si="5"/>
        <v>0</v>
      </c>
      <c r="AL6" s="21">
        <f t="shared" si="5"/>
        <v>0</v>
      </c>
      <c r="AM6" s="21">
        <f t="shared" si="5"/>
        <v>0</v>
      </c>
      <c r="AN6" s="22">
        <f t="shared" si="5"/>
        <v>163.30000000000001</v>
      </c>
      <c r="AO6" s="22">
        <f t="shared" si="5"/>
        <v>143.65</v>
      </c>
      <c r="AP6" s="22">
        <f t="shared" si="5"/>
        <v>155.82</v>
      </c>
      <c r="AQ6" s="22">
        <f t="shared" si="5"/>
        <v>155.18</v>
      </c>
      <c r="AR6" s="22">
        <f t="shared" si="5"/>
        <v>101.46</v>
      </c>
      <c r="AS6" s="21" t="str">
        <f>IF(AS7="","",IF(AS7="-","【-】","【"&amp;SUBSTITUTE(TEXT(AS7,"#,##0.00"),"-","△")&amp;"】"))</f>
        <v>【30.22】</v>
      </c>
      <c r="AT6" s="22">
        <f>IF(AT7="",NA(),AT7)</f>
        <v>228.01</v>
      </c>
      <c r="AU6" s="22">
        <f t="shared" ref="AU6:BC6" si="6">IF(AU7="",NA(),AU7)</f>
        <v>203.84</v>
      </c>
      <c r="AV6" s="22">
        <f t="shared" si="6"/>
        <v>158.72999999999999</v>
      </c>
      <c r="AW6" s="22">
        <f t="shared" si="6"/>
        <v>243.14</v>
      </c>
      <c r="AX6" s="22">
        <f t="shared" si="6"/>
        <v>291.66000000000003</v>
      </c>
      <c r="AY6" s="22">
        <f t="shared" si="6"/>
        <v>86.33</v>
      </c>
      <c r="AZ6" s="22">
        <f t="shared" si="6"/>
        <v>94.01</v>
      </c>
      <c r="BA6" s="22">
        <f t="shared" si="6"/>
        <v>111.08</v>
      </c>
      <c r="BB6" s="22">
        <f t="shared" si="6"/>
        <v>118.28</v>
      </c>
      <c r="BC6" s="22">
        <f t="shared" si="6"/>
        <v>112.37</v>
      </c>
      <c r="BD6" s="21" t="str">
        <f>IF(BD7="","",IF(BD7="-","【-】","【"&amp;SUBSTITUTE(TEXT(BD7,"#,##0.00"),"-","△")&amp;"】"))</f>
        <v>【179.30】</v>
      </c>
      <c r="BE6" s="22">
        <f>IF(BE7="",NA(),BE7)</f>
        <v>90.46</v>
      </c>
      <c r="BF6" s="22">
        <f t="shared" ref="BF6:BN6" si="7">IF(BF7="",NA(),BF7)</f>
        <v>103.46</v>
      </c>
      <c r="BG6" s="22">
        <f t="shared" si="7"/>
        <v>286.39999999999998</v>
      </c>
      <c r="BH6" s="22">
        <f t="shared" si="7"/>
        <v>337.83</v>
      </c>
      <c r="BI6" s="22">
        <f t="shared" si="7"/>
        <v>336.2</v>
      </c>
      <c r="BJ6" s="22">
        <f t="shared" si="7"/>
        <v>1077.8499999999999</v>
      </c>
      <c r="BK6" s="22">
        <f t="shared" si="7"/>
        <v>1421.84</v>
      </c>
      <c r="BL6" s="22">
        <f t="shared" si="7"/>
        <v>1596.62</v>
      </c>
      <c r="BM6" s="22">
        <f t="shared" si="7"/>
        <v>1456.79</v>
      </c>
      <c r="BN6" s="22">
        <f t="shared" si="7"/>
        <v>1364.2</v>
      </c>
      <c r="BO6" s="21" t="str">
        <f>IF(BO7="","",IF(BO7="-","【-】","【"&amp;SUBSTITUTE(TEXT(BO7,"#,##0.00"),"-","△")&amp;"】"))</f>
        <v>【1,042.45】</v>
      </c>
      <c r="BP6" s="22">
        <f>IF(BP7="",NA(),BP7)</f>
        <v>41.14</v>
      </c>
      <c r="BQ6" s="22">
        <f t="shared" ref="BQ6:BY6" si="8">IF(BQ7="",NA(),BQ7)</f>
        <v>37.01</v>
      </c>
      <c r="BR6" s="22">
        <f t="shared" si="8"/>
        <v>38.869999999999997</v>
      </c>
      <c r="BS6" s="22">
        <f t="shared" si="8"/>
        <v>38.24</v>
      </c>
      <c r="BT6" s="22">
        <f t="shared" si="8"/>
        <v>35.33</v>
      </c>
      <c r="BU6" s="22">
        <f t="shared" si="8"/>
        <v>46.51</v>
      </c>
      <c r="BV6" s="22">
        <f t="shared" si="8"/>
        <v>35.72</v>
      </c>
      <c r="BW6" s="22">
        <f t="shared" si="8"/>
        <v>33.659999999999997</v>
      </c>
      <c r="BX6" s="22">
        <f t="shared" si="8"/>
        <v>35.33</v>
      </c>
      <c r="BY6" s="22">
        <f t="shared" si="8"/>
        <v>38.58</v>
      </c>
      <c r="BZ6" s="21" t="str">
        <f>IF(BZ7="","",IF(BZ7="-","【-】","【"&amp;SUBSTITUTE(TEXT(BZ7,"#,##0.00"),"-","△")&amp;"】"))</f>
        <v>【57.74】</v>
      </c>
      <c r="CA6" s="22">
        <f>IF(CA7="",NA(),CA7)</f>
        <v>368.89</v>
      </c>
      <c r="CB6" s="22">
        <f t="shared" ref="CB6:CJ6" si="9">IF(CB7="",NA(),CB7)</f>
        <v>395.16</v>
      </c>
      <c r="CC6" s="22">
        <f t="shared" si="9"/>
        <v>364.18</v>
      </c>
      <c r="CD6" s="22">
        <f t="shared" si="9"/>
        <v>367.29</v>
      </c>
      <c r="CE6" s="22">
        <f t="shared" si="9"/>
        <v>395.96</v>
      </c>
      <c r="CF6" s="22">
        <f t="shared" si="9"/>
        <v>481.17</v>
      </c>
      <c r="CG6" s="22">
        <f t="shared" si="9"/>
        <v>471.3</v>
      </c>
      <c r="CH6" s="22">
        <f t="shared" si="9"/>
        <v>506.68</v>
      </c>
      <c r="CI6" s="22">
        <f t="shared" si="9"/>
        <v>491.45</v>
      </c>
      <c r="CJ6" s="22">
        <f t="shared" si="9"/>
        <v>448.81</v>
      </c>
      <c r="CK6" s="21" t="str">
        <f>IF(CK7="","",IF(CK7="-","【-】","【"&amp;SUBSTITUTE(TEXT(CK7,"#,##0.00"),"-","△")&amp;"】"))</f>
        <v>【285.48】</v>
      </c>
      <c r="CL6" s="22">
        <f>IF(CL7="",NA(),CL7)</f>
        <v>49.49</v>
      </c>
      <c r="CM6" s="22">
        <f t="shared" ref="CM6:CU6" si="10">IF(CM7="",NA(),CM7)</f>
        <v>51.31</v>
      </c>
      <c r="CN6" s="22">
        <f t="shared" si="10"/>
        <v>51.72</v>
      </c>
      <c r="CO6" s="22">
        <f t="shared" si="10"/>
        <v>47.5</v>
      </c>
      <c r="CP6" s="22">
        <f t="shared" si="10"/>
        <v>47.33</v>
      </c>
      <c r="CQ6" s="22">
        <f t="shared" si="10"/>
        <v>49.65</v>
      </c>
      <c r="CR6" s="22">
        <f t="shared" si="10"/>
        <v>51.52</v>
      </c>
      <c r="CS6" s="22">
        <f t="shared" si="10"/>
        <v>48.75</v>
      </c>
      <c r="CT6" s="22">
        <f t="shared" si="10"/>
        <v>50.95</v>
      </c>
      <c r="CU6" s="22">
        <f t="shared" si="10"/>
        <v>52.39</v>
      </c>
      <c r="CV6" s="21" t="str">
        <f>IF(CV7="","",IF(CV7="-","【-】","【"&amp;SUBSTITUTE(TEXT(CV7,"#,##0.00"),"-","△")&amp;"】"))</f>
        <v>【53.73】</v>
      </c>
      <c r="CW6" s="22">
        <f>IF(CW7="",NA(),CW7)</f>
        <v>85.25</v>
      </c>
      <c r="CX6" s="22">
        <f t="shared" ref="CX6:DF6" si="11">IF(CX7="",NA(),CX7)</f>
        <v>83.23</v>
      </c>
      <c r="CY6" s="22">
        <f t="shared" si="11"/>
        <v>83.45</v>
      </c>
      <c r="CZ6" s="22">
        <f t="shared" si="11"/>
        <v>90.56</v>
      </c>
      <c r="DA6" s="22">
        <f t="shared" si="11"/>
        <v>86.45</v>
      </c>
      <c r="DB6" s="22">
        <f t="shared" si="11"/>
        <v>64.03</v>
      </c>
      <c r="DC6" s="22">
        <f t="shared" si="11"/>
        <v>61.29</v>
      </c>
      <c r="DD6" s="22">
        <f t="shared" si="11"/>
        <v>60.88</v>
      </c>
      <c r="DE6" s="22">
        <f t="shared" si="11"/>
        <v>61</v>
      </c>
      <c r="DF6" s="22">
        <f t="shared" si="11"/>
        <v>63.38</v>
      </c>
      <c r="DG6" s="21" t="str">
        <f>IF(DG7="","",IF(DG7="-","【-】","【"&amp;SUBSTITUTE(TEXT(DG7,"#,##0.00"),"-","△")&amp;"】"))</f>
        <v>【71.52】</v>
      </c>
      <c r="DH6" s="22">
        <f>IF(DH7="",NA(),DH7)</f>
        <v>10.58</v>
      </c>
      <c r="DI6" s="22">
        <f t="shared" ref="DI6:DQ6" si="12">IF(DI7="",NA(),DI7)</f>
        <v>19.41</v>
      </c>
      <c r="DJ6" s="22">
        <f t="shared" si="12"/>
        <v>17.190000000000001</v>
      </c>
      <c r="DK6" s="22">
        <f t="shared" si="12"/>
        <v>20.7</v>
      </c>
      <c r="DL6" s="22">
        <f t="shared" si="12"/>
        <v>26.74</v>
      </c>
      <c r="DM6" s="22">
        <f t="shared" si="12"/>
        <v>29.03</v>
      </c>
      <c r="DN6" s="22">
        <f t="shared" si="12"/>
        <v>24.16</v>
      </c>
      <c r="DO6" s="22">
        <f t="shared" si="12"/>
        <v>29.81</v>
      </c>
      <c r="DP6" s="22">
        <f t="shared" si="12"/>
        <v>30.82</v>
      </c>
      <c r="DQ6" s="22">
        <f t="shared" si="12"/>
        <v>24.27</v>
      </c>
      <c r="DR6" s="21" t="str">
        <f>IF(DR7="","",IF(DR7="-","【-】","【"&amp;SUBSTITUTE(TEXT(DR7,"#,##0.00"),"-","△")&amp;"】"))</f>
        <v>【38.43】</v>
      </c>
      <c r="DS6" s="22">
        <f>IF(DS7="",NA(),DS7)</f>
        <v>20.440000000000001</v>
      </c>
      <c r="DT6" s="22">
        <f t="shared" ref="DT6:EB6" si="13">IF(DT7="",NA(),DT7)</f>
        <v>20.440000000000001</v>
      </c>
      <c r="DU6" s="22">
        <f t="shared" si="13"/>
        <v>20.34</v>
      </c>
      <c r="DV6" s="22">
        <f t="shared" si="13"/>
        <v>26.83</v>
      </c>
      <c r="DW6" s="22">
        <f t="shared" si="13"/>
        <v>31.59</v>
      </c>
      <c r="DX6" s="22">
        <f t="shared" si="13"/>
        <v>11.18</v>
      </c>
      <c r="DY6" s="22">
        <f t="shared" si="13"/>
        <v>18.829999999999998</v>
      </c>
      <c r="DZ6" s="22">
        <f t="shared" si="13"/>
        <v>18.05</v>
      </c>
      <c r="EA6" s="22">
        <f t="shared" si="13"/>
        <v>14.28</v>
      </c>
      <c r="EB6" s="22">
        <f t="shared" si="13"/>
        <v>12.77</v>
      </c>
      <c r="EC6" s="21" t="str">
        <f>IF(EC7="","",IF(EC7="-","【-】","【"&amp;SUBSTITUTE(TEXT(EC7,"#,##0.00"),"-","△")&amp;"】"))</f>
        <v>【19.16】</v>
      </c>
      <c r="ED6" s="21">
        <f>IF(ED7="",NA(),ED7)</f>
        <v>0</v>
      </c>
      <c r="EE6" s="21">
        <f t="shared" ref="EE6:EM6" si="14">IF(EE7="",NA(),EE7)</f>
        <v>0</v>
      </c>
      <c r="EF6" s="22">
        <f t="shared" si="14"/>
        <v>0.97</v>
      </c>
      <c r="EG6" s="22">
        <f t="shared" si="14"/>
        <v>0.61</v>
      </c>
      <c r="EH6" s="21">
        <f t="shared" si="14"/>
        <v>0</v>
      </c>
      <c r="EI6" s="22">
        <f t="shared" si="14"/>
        <v>0.25</v>
      </c>
      <c r="EJ6" s="22">
        <f t="shared" si="14"/>
        <v>0.96</v>
      </c>
      <c r="EK6" s="22">
        <f t="shared" si="14"/>
        <v>0.37</v>
      </c>
      <c r="EL6" s="22">
        <f t="shared" si="14"/>
        <v>0.23</v>
      </c>
      <c r="EM6" s="22">
        <f t="shared" si="14"/>
        <v>0.88</v>
      </c>
      <c r="EN6" s="21" t="str">
        <f>IF(EN7="","",IF(EN7="-","【-】","【"&amp;SUBSTITUTE(TEXT(EN7,"#,##0.00"),"-","△")&amp;"】"))</f>
        <v>【0.49】</v>
      </c>
    </row>
    <row r="7" spans="1:144" s="23" customFormat="1" x14ac:dyDescent="0.2">
      <c r="A7" s="15"/>
      <c r="B7" s="24">
        <v>2023</v>
      </c>
      <c r="C7" s="24">
        <v>232378</v>
      </c>
      <c r="D7" s="24">
        <v>46</v>
      </c>
      <c r="E7" s="24">
        <v>1</v>
      </c>
      <c r="F7" s="24">
        <v>0</v>
      </c>
      <c r="G7" s="24">
        <v>5</v>
      </c>
      <c r="H7" s="24" t="s">
        <v>93</v>
      </c>
      <c r="I7" s="24" t="s">
        <v>94</v>
      </c>
      <c r="J7" s="24" t="s">
        <v>95</v>
      </c>
      <c r="K7" s="24" t="s">
        <v>96</v>
      </c>
      <c r="L7" s="24" t="s">
        <v>97</v>
      </c>
      <c r="M7" s="24" t="s">
        <v>98</v>
      </c>
      <c r="N7" s="25" t="s">
        <v>99</v>
      </c>
      <c r="O7" s="25">
        <v>41.72</v>
      </c>
      <c r="P7" s="25">
        <v>2.36</v>
      </c>
      <c r="Q7" s="25">
        <v>2425</v>
      </c>
      <c r="R7" s="25">
        <v>88756</v>
      </c>
      <c r="S7" s="25">
        <v>27.49</v>
      </c>
      <c r="T7" s="25">
        <v>3228.66</v>
      </c>
      <c r="U7" s="25">
        <v>1103</v>
      </c>
      <c r="V7" s="25">
        <v>0.22</v>
      </c>
      <c r="W7" s="25">
        <v>5013.6400000000003</v>
      </c>
      <c r="X7" s="25">
        <v>110.93</v>
      </c>
      <c r="Y7" s="25">
        <v>106.76</v>
      </c>
      <c r="Z7" s="25">
        <v>107.53</v>
      </c>
      <c r="AA7" s="25">
        <v>107.86</v>
      </c>
      <c r="AB7" s="25">
        <v>98.5</v>
      </c>
      <c r="AC7" s="25">
        <v>88.54</v>
      </c>
      <c r="AD7" s="25">
        <v>97.61</v>
      </c>
      <c r="AE7" s="25">
        <v>98.78</v>
      </c>
      <c r="AF7" s="25">
        <v>101.23</v>
      </c>
      <c r="AG7" s="25">
        <v>103.12</v>
      </c>
      <c r="AH7" s="25">
        <v>103.05</v>
      </c>
      <c r="AI7" s="25">
        <v>0</v>
      </c>
      <c r="AJ7" s="25">
        <v>0</v>
      </c>
      <c r="AK7" s="25">
        <v>0</v>
      </c>
      <c r="AL7" s="25">
        <v>0</v>
      </c>
      <c r="AM7" s="25">
        <v>0</v>
      </c>
      <c r="AN7" s="25">
        <v>163.30000000000001</v>
      </c>
      <c r="AO7" s="25">
        <v>143.65</v>
      </c>
      <c r="AP7" s="25">
        <v>155.82</v>
      </c>
      <c r="AQ7" s="25">
        <v>155.18</v>
      </c>
      <c r="AR7" s="25">
        <v>101.46</v>
      </c>
      <c r="AS7" s="25">
        <v>30.22</v>
      </c>
      <c r="AT7" s="25">
        <v>228.01</v>
      </c>
      <c r="AU7" s="25">
        <v>203.84</v>
      </c>
      <c r="AV7" s="25">
        <v>158.72999999999999</v>
      </c>
      <c r="AW7" s="25">
        <v>243.14</v>
      </c>
      <c r="AX7" s="25">
        <v>291.66000000000003</v>
      </c>
      <c r="AY7" s="25">
        <v>86.33</v>
      </c>
      <c r="AZ7" s="25">
        <v>94.01</v>
      </c>
      <c r="BA7" s="25">
        <v>111.08</v>
      </c>
      <c r="BB7" s="25">
        <v>118.28</v>
      </c>
      <c r="BC7" s="25">
        <v>112.37</v>
      </c>
      <c r="BD7" s="25">
        <v>179.3</v>
      </c>
      <c r="BE7" s="25">
        <v>90.46</v>
      </c>
      <c r="BF7" s="25">
        <v>103.46</v>
      </c>
      <c r="BG7" s="25">
        <v>286.39999999999998</v>
      </c>
      <c r="BH7" s="25">
        <v>337.83</v>
      </c>
      <c r="BI7" s="25">
        <v>336.2</v>
      </c>
      <c r="BJ7" s="25">
        <v>1077.8499999999999</v>
      </c>
      <c r="BK7" s="25">
        <v>1421.84</v>
      </c>
      <c r="BL7" s="25">
        <v>1596.62</v>
      </c>
      <c r="BM7" s="25">
        <v>1456.79</v>
      </c>
      <c r="BN7" s="25">
        <v>1364.2</v>
      </c>
      <c r="BO7" s="25">
        <v>1042.45</v>
      </c>
      <c r="BP7" s="25">
        <v>41.14</v>
      </c>
      <c r="BQ7" s="25">
        <v>37.01</v>
      </c>
      <c r="BR7" s="25">
        <v>38.869999999999997</v>
      </c>
      <c r="BS7" s="25">
        <v>38.24</v>
      </c>
      <c r="BT7" s="25">
        <v>35.33</v>
      </c>
      <c r="BU7" s="25">
        <v>46.51</v>
      </c>
      <c r="BV7" s="25">
        <v>35.72</v>
      </c>
      <c r="BW7" s="25">
        <v>33.659999999999997</v>
      </c>
      <c r="BX7" s="25">
        <v>35.33</v>
      </c>
      <c r="BY7" s="25">
        <v>38.58</v>
      </c>
      <c r="BZ7" s="25">
        <v>57.74</v>
      </c>
      <c r="CA7" s="25">
        <v>368.89</v>
      </c>
      <c r="CB7" s="25">
        <v>395.16</v>
      </c>
      <c r="CC7" s="25">
        <v>364.18</v>
      </c>
      <c r="CD7" s="25">
        <v>367.29</v>
      </c>
      <c r="CE7" s="25">
        <v>395.96</v>
      </c>
      <c r="CF7" s="25">
        <v>481.17</v>
      </c>
      <c r="CG7" s="25">
        <v>471.3</v>
      </c>
      <c r="CH7" s="25">
        <v>506.68</v>
      </c>
      <c r="CI7" s="25">
        <v>491.45</v>
      </c>
      <c r="CJ7" s="25">
        <v>448.81</v>
      </c>
      <c r="CK7" s="25">
        <v>285.48</v>
      </c>
      <c r="CL7" s="25">
        <v>49.49</v>
      </c>
      <c r="CM7" s="25">
        <v>51.31</v>
      </c>
      <c r="CN7" s="25">
        <v>51.72</v>
      </c>
      <c r="CO7" s="25">
        <v>47.5</v>
      </c>
      <c r="CP7" s="25">
        <v>47.33</v>
      </c>
      <c r="CQ7" s="25">
        <v>49.65</v>
      </c>
      <c r="CR7" s="25">
        <v>51.52</v>
      </c>
      <c r="CS7" s="25">
        <v>48.75</v>
      </c>
      <c r="CT7" s="25">
        <v>50.95</v>
      </c>
      <c r="CU7" s="25">
        <v>52.39</v>
      </c>
      <c r="CV7" s="25">
        <v>53.73</v>
      </c>
      <c r="CW7" s="25">
        <v>85.25</v>
      </c>
      <c r="CX7" s="25">
        <v>83.23</v>
      </c>
      <c r="CY7" s="25">
        <v>83.45</v>
      </c>
      <c r="CZ7" s="25">
        <v>90.56</v>
      </c>
      <c r="DA7" s="25">
        <v>86.45</v>
      </c>
      <c r="DB7" s="25">
        <v>64.03</v>
      </c>
      <c r="DC7" s="25">
        <v>61.29</v>
      </c>
      <c r="DD7" s="25">
        <v>60.88</v>
      </c>
      <c r="DE7" s="25">
        <v>61</v>
      </c>
      <c r="DF7" s="25">
        <v>63.38</v>
      </c>
      <c r="DG7" s="25">
        <v>71.52</v>
      </c>
      <c r="DH7" s="25">
        <v>10.58</v>
      </c>
      <c r="DI7" s="25">
        <v>19.41</v>
      </c>
      <c r="DJ7" s="25">
        <v>17.190000000000001</v>
      </c>
      <c r="DK7" s="25">
        <v>20.7</v>
      </c>
      <c r="DL7" s="25">
        <v>26.74</v>
      </c>
      <c r="DM7" s="25">
        <v>29.03</v>
      </c>
      <c r="DN7" s="25">
        <v>24.16</v>
      </c>
      <c r="DO7" s="25">
        <v>29.81</v>
      </c>
      <c r="DP7" s="25">
        <v>30.82</v>
      </c>
      <c r="DQ7" s="25">
        <v>24.27</v>
      </c>
      <c r="DR7" s="25">
        <v>38.43</v>
      </c>
      <c r="DS7" s="25">
        <v>20.440000000000001</v>
      </c>
      <c r="DT7" s="25">
        <v>20.440000000000001</v>
      </c>
      <c r="DU7" s="25">
        <v>20.34</v>
      </c>
      <c r="DV7" s="25">
        <v>26.83</v>
      </c>
      <c r="DW7" s="25">
        <v>31.59</v>
      </c>
      <c r="DX7" s="25">
        <v>11.18</v>
      </c>
      <c r="DY7" s="25">
        <v>18.829999999999998</v>
      </c>
      <c r="DZ7" s="25">
        <v>18.05</v>
      </c>
      <c r="EA7" s="25">
        <v>14.28</v>
      </c>
      <c r="EB7" s="25">
        <v>12.77</v>
      </c>
      <c r="EC7" s="25">
        <v>19.16</v>
      </c>
      <c r="ED7" s="25">
        <v>0</v>
      </c>
      <c r="EE7" s="25">
        <v>0</v>
      </c>
      <c r="EF7" s="25">
        <v>0.97</v>
      </c>
      <c r="EG7" s="25">
        <v>0.61</v>
      </c>
      <c r="EH7" s="25">
        <v>0</v>
      </c>
      <c r="EI7" s="25">
        <v>0.25</v>
      </c>
      <c r="EJ7" s="25">
        <v>0.96</v>
      </c>
      <c r="EK7" s="25">
        <v>0.37</v>
      </c>
      <c r="EL7" s="25">
        <v>0.23</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菱田　菜月</cp:lastModifiedBy>
  <cp:lastPrinted>2025-03-05T00:25:13Z</cp:lastPrinted>
  <dcterms:created xsi:type="dcterms:W3CDTF">2025-01-24T06:50:43Z</dcterms:created>
  <dcterms:modified xsi:type="dcterms:W3CDTF">2025-03-05T00:25:30Z</dcterms:modified>
  <cp:category/>
</cp:coreProperties>
</file>