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e00g155\部署フォルダ\情報推進課\1800_あま市の統計\100_人口\011_区別人口世帯数(住所ｺｰﾄﾞ)\05_掲示板・HP_R8.1月分から\"/>
    </mc:Choice>
  </mc:AlternateContent>
  <bookViews>
    <workbookView xWindow="0" yWindow="0" windowWidth="26085" windowHeight="10770" activeTab="5"/>
  </bookViews>
  <sheets>
    <sheet name="0804" sheetId="5" r:id="rId1"/>
    <sheet name="0805" sheetId="4" r:id="rId2"/>
    <sheet name="0806" sheetId="6" r:id="rId3"/>
    <sheet name="0807" sheetId="7" r:id="rId4"/>
    <sheet name="0808" sheetId="8" r:id="rId5"/>
    <sheet name="0809" sheetId="9" r:id="rId6"/>
    <sheet name="0810" sheetId="10" r:id="rId7"/>
    <sheet name="0811" sheetId="11" r:id="rId8"/>
    <sheet name="0812" sheetId="12" r:id="rId9"/>
    <sheet name="0901" sheetId="13" r:id="rId10"/>
    <sheet name="0902" sheetId="14" r:id="rId11"/>
    <sheet name="0903" sheetId="15" r:id="rId12"/>
  </sheets>
  <externalReferences>
    <externalReference r:id="rId13"/>
  </externalReferences>
  <calcPr calcId="162913"/>
</workbook>
</file>

<file path=xl/calcChain.xml><?xml version="1.0" encoding="utf-8"?>
<calcChain xmlns="http://schemas.openxmlformats.org/spreadsheetml/2006/main">
  <c r="E46" i="9" l="1"/>
  <c r="D46" i="9"/>
  <c r="C46" i="9"/>
  <c r="B46" i="9"/>
  <c r="E45" i="9"/>
  <c r="D45" i="9"/>
  <c r="C45" i="9"/>
  <c r="B45" i="9" s="1"/>
  <c r="E44" i="9"/>
  <c r="D44" i="9"/>
  <c r="C44" i="9"/>
  <c r="B44" i="9"/>
  <c r="E43" i="9"/>
  <c r="D43" i="9"/>
  <c r="C43" i="9"/>
  <c r="B43" i="9" s="1"/>
  <c r="E42" i="9"/>
  <c r="D42" i="9"/>
  <c r="C42" i="9"/>
  <c r="B42" i="9" s="1"/>
  <c r="E41" i="9"/>
  <c r="D41" i="9"/>
  <c r="C41" i="9"/>
  <c r="B41" i="9" s="1"/>
  <c r="E40" i="9"/>
  <c r="D40" i="9"/>
  <c r="C40" i="9"/>
  <c r="B40" i="9" s="1"/>
  <c r="E39" i="9"/>
  <c r="D39" i="9"/>
  <c r="C39" i="9"/>
  <c r="B39" i="9" s="1"/>
  <c r="E38" i="9"/>
  <c r="D38" i="9"/>
  <c r="C38" i="9"/>
  <c r="B38" i="9" s="1"/>
  <c r="E37" i="9"/>
  <c r="D37" i="9"/>
  <c r="C37" i="9"/>
  <c r="B37" i="9" s="1"/>
  <c r="E36" i="9"/>
  <c r="D36" i="9"/>
  <c r="C36" i="9"/>
  <c r="B36" i="9" s="1"/>
  <c r="E35" i="9"/>
  <c r="D35" i="9"/>
  <c r="C35" i="9"/>
  <c r="B35" i="9" s="1"/>
  <c r="E34" i="9"/>
  <c r="D34" i="9"/>
  <c r="C34" i="9"/>
  <c r="B34" i="9" s="1"/>
  <c r="E33" i="9"/>
  <c r="D33" i="9"/>
  <c r="C33" i="9"/>
  <c r="B33" i="9" s="1"/>
  <c r="E32" i="9"/>
  <c r="D32" i="9"/>
  <c r="C32" i="9"/>
  <c r="B32" i="9" s="1"/>
  <c r="E31" i="9"/>
  <c r="D31" i="9"/>
  <c r="C31" i="9"/>
  <c r="B31" i="9" s="1"/>
  <c r="E30" i="9"/>
  <c r="D30" i="9"/>
  <c r="C30" i="9"/>
  <c r="B30" i="9" s="1"/>
  <c r="E29" i="9"/>
  <c r="D29" i="9"/>
  <c r="C29" i="9"/>
  <c r="B29" i="9" s="1"/>
  <c r="E28" i="9"/>
  <c r="D28" i="9"/>
  <c r="C28" i="9"/>
  <c r="B28" i="9" s="1"/>
  <c r="E27" i="9"/>
  <c r="D27" i="9"/>
  <c r="C27" i="9"/>
  <c r="B27" i="9" s="1"/>
  <c r="E26" i="9"/>
  <c r="D26" i="9"/>
  <c r="C26" i="9"/>
  <c r="B26" i="9" s="1"/>
  <c r="E25" i="9"/>
  <c r="D25" i="9"/>
  <c r="C25" i="9"/>
  <c r="B25" i="9" s="1"/>
  <c r="E24" i="9"/>
  <c r="D24" i="9"/>
  <c r="C24" i="9"/>
  <c r="B24" i="9" s="1"/>
  <c r="E23" i="9"/>
  <c r="D23" i="9"/>
  <c r="C23" i="9"/>
  <c r="B23" i="9" s="1"/>
  <c r="E22" i="9"/>
  <c r="D22" i="9"/>
  <c r="C22" i="9"/>
  <c r="B22" i="9" s="1"/>
  <c r="E21" i="9"/>
  <c r="D21" i="9"/>
  <c r="C21" i="9"/>
  <c r="B21" i="9" s="1"/>
  <c r="E20" i="9"/>
  <c r="D20" i="9"/>
  <c r="C20" i="9"/>
  <c r="B20" i="9" s="1"/>
  <c r="E19" i="9"/>
  <c r="D19" i="9"/>
  <c r="C19" i="9"/>
  <c r="B19" i="9" s="1"/>
  <c r="E18" i="9"/>
  <c r="D18" i="9"/>
  <c r="C18" i="9"/>
  <c r="B18" i="9" s="1"/>
  <c r="E17" i="9"/>
  <c r="D17" i="9"/>
  <c r="C17" i="9"/>
  <c r="B17" i="9" s="1"/>
  <c r="E16" i="9"/>
  <c r="D16" i="9"/>
  <c r="C16" i="9"/>
  <c r="B16" i="9" s="1"/>
  <c r="E15" i="9"/>
  <c r="D15" i="9"/>
  <c r="C15" i="9"/>
  <c r="B15" i="9" s="1"/>
  <c r="E14" i="9"/>
  <c r="D14" i="9"/>
  <c r="C14" i="9"/>
  <c r="B14" i="9" s="1"/>
  <c r="E13" i="9"/>
  <c r="D13" i="9"/>
  <c r="C13" i="9"/>
  <c r="B13" i="9" s="1"/>
  <c r="E12" i="9"/>
  <c r="D12" i="9"/>
  <c r="C12" i="9"/>
  <c r="B12" i="9" s="1"/>
  <c r="E11" i="9"/>
  <c r="D11" i="9"/>
  <c r="C11" i="9"/>
  <c r="B11" i="9" s="1"/>
  <c r="E10" i="9"/>
  <c r="D10" i="9"/>
  <c r="C10" i="9"/>
  <c r="B10" i="9" s="1"/>
  <c r="E9" i="9"/>
  <c r="D9" i="9"/>
  <c r="C9" i="9"/>
  <c r="B9" i="9" s="1"/>
  <c r="E8" i="9"/>
  <c r="D8" i="9"/>
  <c r="C8" i="9"/>
  <c r="B8" i="9" s="1"/>
  <c r="E7" i="9"/>
  <c r="D7" i="9"/>
  <c r="C7" i="9"/>
  <c r="B7" i="9" s="1"/>
  <c r="E6" i="9"/>
  <c r="D6" i="9"/>
  <c r="C6" i="9"/>
  <c r="B6" i="9" s="1"/>
  <c r="E5" i="9"/>
  <c r="E47" i="9" s="1"/>
  <c r="D5" i="9"/>
  <c r="D47" i="9" s="1"/>
  <c r="C5" i="9"/>
  <c r="C47" i="9" s="1"/>
  <c r="B5" i="9" l="1"/>
  <c r="B47" i="9" s="1"/>
</calcChain>
</file>

<file path=xl/sharedStrings.xml><?xml version="1.0" encoding="utf-8"?>
<sst xmlns="http://schemas.openxmlformats.org/spreadsheetml/2006/main" count="312" uniqueCount="72">
  <si>
    <r>
      <t>あま市の区別人口及び世帯数</t>
    </r>
    <r>
      <rPr>
        <sz val="14"/>
        <rFont val="ＭＳ ゴシック"/>
        <family val="3"/>
        <charset val="128"/>
      </rPr>
      <t>　</t>
    </r>
    <rPh sb="2" eb="3">
      <t>シ</t>
    </rPh>
    <rPh sb="4" eb="6">
      <t>クベツ</t>
    </rPh>
    <rPh sb="5" eb="6">
      <t>ベツ</t>
    </rPh>
    <rPh sb="6" eb="8">
      <t>ジンコウ</t>
    </rPh>
    <rPh sb="8" eb="9">
      <t>オヨ</t>
    </rPh>
    <rPh sb="10" eb="13">
      <t>セタイスウ</t>
    </rPh>
    <phoneticPr fontId="22"/>
  </si>
  <si>
    <t>区　名</t>
    <rPh sb="0" eb="1">
      <t>ク</t>
    </rPh>
    <rPh sb="2" eb="3">
      <t>メイ</t>
    </rPh>
    <phoneticPr fontId="22"/>
  </si>
  <si>
    <t>人    口（人）</t>
    <rPh sb="0" eb="1">
      <t>ヒト</t>
    </rPh>
    <rPh sb="5" eb="6">
      <t>クチ</t>
    </rPh>
    <rPh sb="7" eb="8">
      <t>ヒト</t>
    </rPh>
    <phoneticPr fontId="22"/>
  </si>
  <si>
    <t>総　数</t>
    <rPh sb="0" eb="1">
      <t>フサ</t>
    </rPh>
    <rPh sb="2" eb="3">
      <t>カズ</t>
    </rPh>
    <phoneticPr fontId="22"/>
  </si>
  <si>
    <t>男</t>
    <rPh sb="0" eb="1">
      <t>オトコ</t>
    </rPh>
    <phoneticPr fontId="22"/>
  </si>
  <si>
    <t>女</t>
    <rPh sb="0" eb="1">
      <t>オンナ</t>
    </rPh>
    <phoneticPr fontId="22"/>
  </si>
  <si>
    <t>日本人・外国人</t>
  </si>
  <si>
    <t>二ツ寺</t>
  </si>
  <si>
    <t>東溝口</t>
  </si>
  <si>
    <t>花正</t>
  </si>
  <si>
    <t>花長</t>
  </si>
  <si>
    <t>木折</t>
  </si>
  <si>
    <t>富塚</t>
  </si>
  <si>
    <t>古道</t>
  </si>
  <si>
    <t>金岩</t>
  </si>
  <si>
    <t>木田</t>
  </si>
  <si>
    <t>森山</t>
  </si>
  <si>
    <t>中橋</t>
  </si>
  <si>
    <t>丹波</t>
  </si>
  <si>
    <t>蜂須賀</t>
  </si>
  <si>
    <t>篠田</t>
  </si>
  <si>
    <t>北苅</t>
  </si>
  <si>
    <t>小橋方</t>
  </si>
  <si>
    <t>乙之子</t>
  </si>
  <si>
    <t>甚目寺</t>
  </si>
  <si>
    <t>本郷</t>
  </si>
  <si>
    <t>坂牧</t>
  </si>
  <si>
    <t>下萱津</t>
  </si>
  <si>
    <t>中萱津</t>
  </si>
  <si>
    <t>上萱津</t>
  </si>
  <si>
    <t>栄</t>
  </si>
  <si>
    <t>西今宿</t>
  </si>
  <si>
    <t>方領</t>
  </si>
  <si>
    <t>石作</t>
  </si>
  <si>
    <t>新居屋</t>
  </si>
  <si>
    <t>合　　　計</t>
    <rPh sb="0" eb="1">
      <t>ゴウ</t>
    </rPh>
    <rPh sb="4" eb="5">
      <t>ケイ</t>
    </rPh>
    <phoneticPr fontId="22"/>
  </si>
  <si>
    <t>世帯数 (世帯)</t>
  </si>
  <si>
    <t>七宝町沖之島</t>
  </si>
  <si>
    <t>七宝町遠島</t>
  </si>
  <si>
    <t>七宝町安松</t>
  </si>
  <si>
    <t>七宝町秋竹</t>
  </si>
  <si>
    <t>七宝町桂</t>
  </si>
  <si>
    <t>七宝町下田</t>
  </si>
  <si>
    <t>七宝町川部</t>
  </si>
  <si>
    <t>七宝町伊福</t>
  </si>
  <si>
    <t>七宝町下之森</t>
  </si>
  <si>
    <t>七宝町徳実</t>
  </si>
  <si>
    <t>七宝町鷹居</t>
  </si>
  <si>
    <t>七宝町鯰橋</t>
  </si>
  <si>
    <t>森</t>
  </si>
  <si>
    <t>小路</t>
  </si>
  <si>
    <t>令和8年5月1日現在</t>
  </si>
  <si>
    <t>令和8年4月1日現在</t>
  </si>
  <si>
    <t>令和8年6月1日現在</t>
  </si>
  <si>
    <t>令和8年7月1日現在</t>
  </si>
  <si>
    <t>令和8年8月1日現在</t>
  </si>
  <si>
    <t>令和8年9月1日現在</t>
    <phoneticPr fontId="18"/>
  </si>
  <si>
    <t>世帯数 (世帯)</t>
    <phoneticPr fontId="22"/>
  </si>
  <si>
    <t>七宝町沖之島</t>
    <phoneticPr fontId="22"/>
  </si>
  <si>
    <t>七宝町遠島</t>
    <phoneticPr fontId="22"/>
  </si>
  <si>
    <t>七宝町安松</t>
    <phoneticPr fontId="22"/>
  </si>
  <si>
    <t>七宝町秋竹</t>
    <phoneticPr fontId="22"/>
  </si>
  <si>
    <t>七宝町桂</t>
    <phoneticPr fontId="22"/>
  </si>
  <si>
    <t>七宝町下田</t>
    <phoneticPr fontId="22"/>
  </si>
  <si>
    <t>七宝町川部</t>
    <phoneticPr fontId="22"/>
  </si>
  <si>
    <t>七宝町伊福</t>
    <phoneticPr fontId="22"/>
  </si>
  <si>
    <t>七宝町下之森</t>
    <phoneticPr fontId="22"/>
  </si>
  <si>
    <t>七宝町徳実</t>
    <phoneticPr fontId="22"/>
  </si>
  <si>
    <t>七宝町鷹居</t>
    <phoneticPr fontId="22"/>
  </si>
  <si>
    <t>七宝町鯰橋</t>
    <phoneticPr fontId="22"/>
  </si>
  <si>
    <t>森</t>
    <phoneticPr fontId="22"/>
  </si>
  <si>
    <t>小路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</si>
</sst>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u val="singleAccounting"/>
      <sz val="14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38" fontId="19" fillId="0" borderId="0" xfId="42" applyFont="1" applyFill="1" applyAlignment="1">
      <alignment vertical="center"/>
    </xf>
    <xf numFmtId="38" fontId="20" fillId="0" borderId="0" xfId="42" applyFont="1" applyFill="1" applyAlignment="1">
      <alignment horizontal="center" vertical="center"/>
    </xf>
    <xf numFmtId="38" fontId="23" fillId="0" borderId="0" xfId="42" applyFont="1" applyFill="1" applyAlignment="1">
      <alignment vertical="center"/>
    </xf>
    <xf numFmtId="38" fontId="0" fillId="0" borderId="0" xfId="42" applyFont="1" applyAlignment="1">
      <alignment vertical="center"/>
    </xf>
    <xf numFmtId="38" fontId="23" fillId="33" borderId="10" xfId="42" applyFont="1" applyFill="1" applyBorder="1" applyAlignment="1">
      <alignment horizontal="center" vertical="center" shrinkToFit="1"/>
    </xf>
    <xf numFmtId="38" fontId="23" fillId="33" borderId="11" xfId="42" applyFont="1" applyFill="1" applyBorder="1" applyAlignment="1">
      <alignment horizontal="center" vertical="center"/>
    </xf>
    <xf numFmtId="38" fontId="23" fillId="33" borderId="12" xfId="42" applyFont="1" applyFill="1" applyBorder="1" applyAlignment="1">
      <alignment horizontal="center" vertical="center"/>
    </xf>
    <xf numFmtId="38" fontId="23" fillId="33" borderId="13" xfId="42" applyFont="1" applyFill="1" applyBorder="1" applyAlignment="1">
      <alignment horizontal="center" vertical="center"/>
    </xf>
    <xf numFmtId="38" fontId="23" fillId="0" borderId="10" xfId="42" applyFont="1" applyFill="1" applyBorder="1" applyAlignment="1">
      <alignment vertical="center" shrinkToFit="1"/>
    </xf>
    <xf numFmtId="38" fontId="0" fillId="0" borderId="10" xfId="42" applyFont="1" applyBorder="1" applyAlignment="1">
      <alignment vertical="center"/>
    </xf>
    <xf numFmtId="38" fontId="0" fillId="0" borderId="0" xfId="42" applyFont="1" applyBorder="1" applyAlignment="1">
      <alignment vertical="center"/>
    </xf>
    <xf numFmtId="38" fontId="23" fillId="33" borderId="14" xfId="42" applyFont="1" applyFill="1" applyBorder="1" applyAlignment="1">
      <alignment horizontal="center" vertical="center" shrinkToFit="1"/>
    </xf>
    <xf numFmtId="38" fontId="23" fillId="33" borderId="15" xfId="42" applyFont="1" applyFill="1" applyBorder="1" applyAlignment="1">
      <alignment horizontal="center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773;&#22577;&#25512;&#36914;&#35506;/1800_&#12354;&#12414;&#24066;&#12398;&#32113;&#35336;/100_&#20154;&#21475;/011_&#21306;&#21029;&#20154;&#21475;&#19990;&#24111;&#25968;(&#20303;&#25152;&#65402;&#65392;&#65412;&#65438;)/R8,1&#12363;&#12425;%20&#22823;&#23383;&#21029;&#35336;&#31639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V貼付"/>
      <sheetName val="Sheet1"/>
    </sheetNames>
    <sheetDataSet>
      <sheetData sheetId="0">
        <row r="1">
          <cell r="X1" t="str">
            <v>集計区分２</v>
          </cell>
          <cell r="Y1" t="str">
            <v>男－計</v>
          </cell>
          <cell r="AA1" t="str">
            <v>女－計</v>
          </cell>
          <cell r="AE1" t="str">
            <v>世帯数－計</v>
          </cell>
        </row>
        <row r="2">
          <cell r="X2" t="str">
            <v>101010:七宝町沖之島市之坪</v>
          </cell>
          <cell r="Y2">
            <v>73</v>
          </cell>
          <cell r="AA2">
            <v>78</v>
          </cell>
          <cell r="AE2">
            <v>69</v>
          </cell>
        </row>
        <row r="3">
          <cell r="X3" t="str">
            <v>101020:七宝町沖之島返上地</v>
          </cell>
          <cell r="Y3">
            <v>1</v>
          </cell>
          <cell r="AA3">
            <v>2</v>
          </cell>
          <cell r="AE3">
            <v>2</v>
          </cell>
        </row>
        <row r="4">
          <cell r="X4" t="str">
            <v>101030:七宝町沖之島北島</v>
          </cell>
          <cell r="Y4">
            <v>3</v>
          </cell>
          <cell r="AA4">
            <v>3</v>
          </cell>
          <cell r="AE4">
            <v>2</v>
          </cell>
        </row>
        <row r="5">
          <cell r="X5" t="str">
            <v>101040:七宝町沖之島間曽</v>
          </cell>
          <cell r="Y5">
            <v>122</v>
          </cell>
          <cell r="AA5">
            <v>151</v>
          </cell>
          <cell r="AE5">
            <v>151</v>
          </cell>
        </row>
        <row r="6">
          <cell r="X6" t="str">
            <v>101050:七宝町沖之島五反田</v>
          </cell>
          <cell r="Y6">
            <v>13</v>
          </cell>
          <cell r="AA6">
            <v>16</v>
          </cell>
          <cell r="AE6">
            <v>11</v>
          </cell>
        </row>
        <row r="7">
          <cell r="X7" t="str">
            <v>101060:七宝町沖之島高畑</v>
          </cell>
          <cell r="Y7">
            <v>134</v>
          </cell>
          <cell r="AA7">
            <v>133</v>
          </cell>
          <cell r="AE7">
            <v>114</v>
          </cell>
        </row>
        <row r="8">
          <cell r="X8" t="str">
            <v>101070:七宝町沖之島宮前</v>
          </cell>
          <cell r="Y8">
            <v>81</v>
          </cell>
          <cell r="AA8">
            <v>78</v>
          </cell>
          <cell r="AE8">
            <v>61</v>
          </cell>
        </row>
        <row r="9">
          <cell r="X9" t="str">
            <v>101080:七宝町沖之島十坪</v>
          </cell>
          <cell r="Y9">
            <v>21</v>
          </cell>
          <cell r="AA9">
            <v>26</v>
          </cell>
          <cell r="AE9">
            <v>16</v>
          </cell>
        </row>
        <row r="10">
          <cell r="X10" t="str">
            <v>101090:七宝町沖之島東流</v>
          </cell>
          <cell r="Y10">
            <v>11</v>
          </cell>
          <cell r="AA10">
            <v>12</v>
          </cell>
          <cell r="AE10">
            <v>9</v>
          </cell>
        </row>
        <row r="11">
          <cell r="X11" t="str">
            <v>101100:七宝町沖之島西流</v>
          </cell>
          <cell r="Y11">
            <v>14</v>
          </cell>
          <cell r="AA11">
            <v>15</v>
          </cell>
          <cell r="AE11">
            <v>13</v>
          </cell>
        </row>
        <row r="12">
          <cell r="X12" t="str">
            <v>101110:七宝町沖之島九之坪</v>
          </cell>
          <cell r="Y12">
            <v>24</v>
          </cell>
          <cell r="AA12">
            <v>28</v>
          </cell>
          <cell r="AE12">
            <v>20</v>
          </cell>
        </row>
        <row r="13">
          <cell r="X13" t="str">
            <v>101120:七宝町沖之島安無</v>
          </cell>
          <cell r="Y13">
            <v>5</v>
          </cell>
          <cell r="AA13">
            <v>5</v>
          </cell>
          <cell r="AE13">
            <v>5</v>
          </cell>
        </row>
        <row r="14">
          <cell r="X14" t="str">
            <v>101130:七宝町沖之島深坪</v>
          </cell>
          <cell r="Y14">
            <v>4</v>
          </cell>
          <cell r="AA14">
            <v>5</v>
          </cell>
          <cell r="AE14">
            <v>5</v>
          </cell>
        </row>
        <row r="15">
          <cell r="X15" t="str">
            <v>101140:七宝町沖之島北屋敷</v>
          </cell>
          <cell r="Y15">
            <v>42</v>
          </cell>
          <cell r="AA15">
            <v>43</v>
          </cell>
          <cell r="AE15">
            <v>42</v>
          </cell>
        </row>
        <row r="16">
          <cell r="X16" t="str">
            <v>101150:七宝町沖之島東屋敷</v>
          </cell>
          <cell r="Y16">
            <v>27</v>
          </cell>
          <cell r="AA16">
            <v>27</v>
          </cell>
          <cell r="AE16">
            <v>23</v>
          </cell>
        </row>
        <row r="17">
          <cell r="X17" t="str">
            <v>101160:七宝町沖之島中屋敷</v>
          </cell>
          <cell r="Y17">
            <v>33</v>
          </cell>
          <cell r="AA17">
            <v>36</v>
          </cell>
          <cell r="AE17">
            <v>27</v>
          </cell>
        </row>
        <row r="18">
          <cell r="X18" t="str">
            <v>101170:七宝町沖之島南屋敷</v>
          </cell>
          <cell r="Y18">
            <v>45</v>
          </cell>
          <cell r="AA18">
            <v>42</v>
          </cell>
          <cell r="AE18">
            <v>34</v>
          </cell>
        </row>
        <row r="19">
          <cell r="X19" t="str">
            <v>101180:七宝町沖之島中折</v>
          </cell>
          <cell r="Y19">
            <v>103</v>
          </cell>
          <cell r="AA19">
            <v>123</v>
          </cell>
          <cell r="AE19">
            <v>110</v>
          </cell>
        </row>
        <row r="20">
          <cell r="X20" t="str">
            <v>101190:七宝町沖之島上折</v>
          </cell>
          <cell r="Y20">
            <v>6</v>
          </cell>
          <cell r="AA20">
            <v>1</v>
          </cell>
          <cell r="AE20">
            <v>5</v>
          </cell>
        </row>
        <row r="21">
          <cell r="X21" t="str">
            <v>101200:七宝町沖之島下折</v>
          </cell>
          <cell r="Y21">
            <v>1</v>
          </cell>
          <cell r="AA21">
            <v>1</v>
          </cell>
          <cell r="AE21">
            <v>1</v>
          </cell>
        </row>
        <row r="22">
          <cell r="X22" t="str">
            <v>101210:七宝町沖之島観音寺</v>
          </cell>
          <cell r="Y22">
            <v>45</v>
          </cell>
          <cell r="AA22">
            <v>35</v>
          </cell>
          <cell r="AE22">
            <v>26</v>
          </cell>
        </row>
        <row r="23">
          <cell r="X23" t="str">
            <v>101220:七宝町沖之島内之町</v>
          </cell>
          <cell r="Y23">
            <v>11</v>
          </cell>
          <cell r="AA23">
            <v>14</v>
          </cell>
          <cell r="AE23">
            <v>9</v>
          </cell>
        </row>
        <row r="24">
          <cell r="X24" t="str">
            <v>101230:七宝町沖之島彼岸出</v>
          </cell>
          <cell r="Y24">
            <v>5</v>
          </cell>
          <cell r="AA24">
            <v>2</v>
          </cell>
          <cell r="AE24">
            <v>2</v>
          </cell>
        </row>
        <row r="25">
          <cell r="X25" t="str">
            <v>101240:七宝町沖之島十八</v>
          </cell>
          <cell r="Y25">
            <v>31</v>
          </cell>
          <cell r="AA25">
            <v>27</v>
          </cell>
          <cell r="AE25">
            <v>22</v>
          </cell>
        </row>
        <row r="26">
          <cell r="X26" t="str">
            <v>102010:七宝町遠島新開</v>
          </cell>
          <cell r="Y26">
            <v>274</v>
          </cell>
          <cell r="AA26">
            <v>300</v>
          </cell>
          <cell r="AE26">
            <v>290</v>
          </cell>
        </row>
        <row r="27">
          <cell r="X27" t="str">
            <v>102020:七宝町遠島鳥居先</v>
          </cell>
          <cell r="Y27">
            <v>150</v>
          </cell>
          <cell r="AA27">
            <v>162</v>
          </cell>
          <cell r="AE27">
            <v>158</v>
          </cell>
        </row>
        <row r="28">
          <cell r="X28" t="str">
            <v>102030:七宝町遠島宮東</v>
          </cell>
          <cell r="Y28">
            <v>3</v>
          </cell>
          <cell r="AA28">
            <v>2</v>
          </cell>
          <cell r="AE28">
            <v>1</v>
          </cell>
        </row>
        <row r="29">
          <cell r="X29" t="str">
            <v>102040:七宝町遠島宮西</v>
          </cell>
          <cell r="Y29">
            <v>13</v>
          </cell>
          <cell r="AA29">
            <v>10</v>
          </cell>
          <cell r="AE29">
            <v>13</v>
          </cell>
        </row>
        <row r="30">
          <cell r="X30" t="str">
            <v>102050:七宝町遠島七反田</v>
          </cell>
          <cell r="Y30">
            <v>118</v>
          </cell>
          <cell r="AA30">
            <v>138</v>
          </cell>
          <cell r="AE30">
            <v>127</v>
          </cell>
        </row>
        <row r="31">
          <cell r="X31" t="str">
            <v>102060:七宝町遠島三反田</v>
          </cell>
          <cell r="Y31">
            <v>51</v>
          </cell>
          <cell r="AA31">
            <v>62</v>
          </cell>
          <cell r="AE31">
            <v>45</v>
          </cell>
        </row>
        <row r="32">
          <cell r="X32" t="str">
            <v>102070:七宝町遠島八幡島</v>
          </cell>
          <cell r="Y32">
            <v>109</v>
          </cell>
          <cell r="AA32">
            <v>105</v>
          </cell>
          <cell r="AE32">
            <v>104</v>
          </cell>
        </row>
        <row r="33">
          <cell r="X33" t="str">
            <v>102080:七宝町遠島泉水</v>
          </cell>
          <cell r="Y33">
            <v>39</v>
          </cell>
          <cell r="AA33">
            <v>45</v>
          </cell>
          <cell r="AE33">
            <v>38</v>
          </cell>
        </row>
        <row r="34">
          <cell r="X34" t="str">
            <v>102090:七宝町遠島水落</v>
          </cell>
          <cell r="Y34">
            <v>11</v>
          </cell>
          <cell r="AA34">
            <v>14</v>
          </cell>
          <cell r="AE34">
            <v>11</v>
          </cell>
        </row>
        <row r="35">
          <cell r="X35" t="str">
            <v>102100:七宝町遠島七台</v>
          </cell>
          <cell r="Y35">
            <v>25</v>
          </cell>
          <cell r="AA35">
            <v>28</v>
          </cell>
          <cell r="AE35">
            <v>25</v>
          </cell>
        </row>
        <row r="36">
          <cell r="X36" t="str">
            <v>102110:七宝町遠島大切戸</v>
          </cell>
          <cell r="Y36">
            <v>23</v>
          </cell>
          <cell r="AA36">
            <v>30</v>
          </cell>
          <cell r="AE36">
            <v>24</v>
          </cell>
        </row>
        <row r="37">
          <cell r="X37" t="str">
            <v>102120:七宝町遠島上江越</v>
          </cell>
          <cell r="Y37">
            <v>30</v>
          </cell>
          <cell r="AA37">
            <v>21</v>
          </cell>
          <cell r="AE37">
            <v>17</v>
          </cell>
        </row>
        <row r="38">
          <cell r="X38" t="str">
            <v>102130:七宝町遠島折口</v>
          </cell>
          <cell r="Y38">
            <v>18</v>
          </cell>
          <cell r="AA38">
            <v>16</v>
          </cell>
          <cell r="AE38">
            <v>16</v>
          </cell>
        </row>
        <row r="39">
          <cell r="X39" t="str">
            <v>102140:七宝町遠島十四割</v>
          </cell>
          <cell r="Y39">
            <v>7</v>
          </cell>
          <cell r="AA39">
            <v>3</v>
          </cell>
          <cell r="AE39">
            <v>4</v>
          </cell>
        </row>
        <row r="40">
          <cell r="X40" t="str">
            <v>102150:七宝町遠島萱苅島</v>
          </cell>
          <cell r="Y40">
            <v>59</v>
          </cell>
          <cell r="AA40">
            <v>63</v>
          </cell>
          <cell r="AE40">
            <v>59</v>
          </cell>
        </row>
        <row r="41">
          <cell r="X41" t="str">
            <v>102160:七宝町遠島中藤江</v>
          </cell>
          <cell r="Y41">
            <v>2</v>
          </cell>
          <cell r="AA41">
            <v>0</v>
          </cell>
          <cell r="AE41">
            <v>2</v>
          </cell>
        </row>
        <row r="42">
          <cell r="X42" t="str">
            <v>102170:七宝町遠島萱苅島海田</v>
          </cell>
          <cell r="Y42">
            <v>1</v>
          </cell>
          <cell r="AA42">
            <v>2</v>
          </cell>
          <cell r="AE42">
            <v>2</v>
          </cell>
        </row>
        <row r="43">
          <cell r="X43" t="str">
            <v>102180:七宝町遠島十三割</v>
          </cell>
          <cell r="Y43">
            <v>5</v>
          </cell>
          <cell r="AA43">
            <v>4</v>
          </cell>
          <cell r="AE43">
            <v>4</v>
          </cell>
        </row>
        <row r="44">
          <cell r="X44" t="str">
            <v>102190:七宝町遠島千之島</v>
          </cell>
          <cell r="Y44">
            <v>10</v>
          </cell>
          <cell r="AA44">
            <v>13</v>
          </cell>
          <cell r="AE44">
            <v>12</v>
          </cell>
        </row>
        <row r="45">
          <cell r="X45" t="str">
            <v>102200:七宝町遠島大切戸新田</v>
          </cell>
          <cell r="Y45">
            <v>0</v>
          </cell>
          <cell r="AA45">
            <v>1</v>
          </cell>
          <cell r="AE45">
            <v>1</v>
          </cell>
        </row>
        <row r="46">
          <cell r="X46" t="str">
            <v>102210:七宝町遠島川南</v>
          </cell>
          <cell r="Y46">
            <v>0</v>
          </cell>
          <cell r="AA46">
            <v>2</v>
          </cell>
          <cell r="AE46">
            <v>1</v>
          </cell>
        </row>
        <row r="47">
          <cell r="X47" t="str">
            <v>102220:七宝町遠島十坪</v>
          </cell>
          <cell r="Y47">
            <v>52</v>
          </cell>
          <cell r="AA47">
            <v>66</v>
          </cell>
          <cell r="AE47">
            <v>48</v>
          </cell>
        </row>
        <row r="48">
          <cell r="X48" t="str">
            <v>102230:七宝町遠島南萱苅島</v>
          </cell>
          <cell r="Y48">
            <v>51</v>
          </cell>
          <cell r="AA48">
            <v>57</v>
          </cell>
          <cell r="AE48">
            <v>52</v>
          </cell>
        </row>
        <row r="49">
          <cell r="X49" t="str">
            <v>103010:七宝町安松内崩</v>
          </cell>
          <cell r="Y49">
            <v>9</v>
          </cell>
          <cell r="AA49">
            <v>11</v>
          </cell>
          <cell r="AE49">
            <v>11</v>
          </cell>
        </row>
        <row r="50">
          <cell r="X50" t="str">
            <v>103020:七宝町安松東万乗</v>
          </cell>
          <cell r="Y50">
            <v>3</v>
          </cell>
          <cell r="AA50">
            <v>3</v>
          </cell>
          <cell r="AE50">
            <v>3</v>
          </cell>
        </row>
        <row r="51">
          <cell r="X51" t="str">
            <v>103040:七宝町安松上屋敷</v>
          </cell>
          <cell r="Y51">
            <v>46</v>
          </cell>
          <cell r="AA51">
            <v>54</v>
          </cell>
          <cell r="AE51">
            <v>39</v>
          </cell>
        </row>
        <row r="52">
          <cell r="X52" t="str">
            <v>103050:七宝町安松中屋敷</v>
          </cell>
          <cell r="Y52">
            <v>56</v>
          </cell>
          <cell r="AA52">
            <v>54</v>
          </cell>
          <cell r="AE52">
            <v>46</v>
          </cell>
        </row>
        <row r="53">
          <cell r="X53" t="str">
            <v>103060:七宝町安松下屋敷</v>
          </cell>
          <cell r="Y53">
            <v>25</v>
          </cell>
          <cell r="AA53">
            <v>36</v>
          </cell>
          <cell r="AE53">
            <v>29</v>
          </cell>
        </row>
        <row r="54">
          <cell r="X54" t="str">
            <v>103080:七宝町安松瀬木戸</v>
          </cell>
          <cell r="Y54">
            <v>5</v>
          </cell>
          <cell r="AA54">
            <v>3</v>
          </cell>
          <cell r="AE54">
            <v>4</v>
          </cell>
        </row>
        <row r="55">
          <cell r="X55" t="str">
            <v>103090:七宝町安松小新田</v>
          </cell>
          <cell r="Y55">
            <v>6</v>
          </cell>
          <cell r="AA55">
            <v>8</v>
          </cell>
          <cell r="AE55">
            <v>9</v>
          </cell>
        </row>
        <row r="56">
          <cell r="X56" t="str">
            <v>103100:七宝町安松壱本木</v>
          </cell>
          <cell r="Y56">
            <v>2</v>
          </cell>
          <cell r="AA56">
            <v>2</v>
          </cell>
          <cell r="AE56">
            <v>2</v>
          </cell>
        </row>
        <row r="57">
          <cell r="X57" t="str">
            <v>103110:七宝町安松西高御堂</v>
          </cell>
          <cell r="Y57">
            <v>29</v>
          </cell>
          <cell r="AA57">
            <v>23</v>
          </cell>
          <cell r="AE57">
            <v>28</v>
          </cell>
        </row>
        <row r="58">
          <cell r="X58" t="str">
            <v>103120:七宝町安松東高御堂</v>
          </cell>
          <cell r="Y58">
            <v>8</v>
          </cell>
          <cell r="AA58">
            <v>7</v>
          </cell>
          <cell r="AE58">
            <v>9</v>
          </cell>
        </row>
        <row r="59">
          <cell r="X59" t="str">
            <v>103130:七宝町安松南辻田</v>
          </cell>
          <cell r="Y59">
            <v>12</v>
          </cell>
          <cell r="AA59">
            <v>13</v>
          </cell>
          <cell r="AE59">
            <v>11</v>
          </cell>
        </row>
        <row r="60">
          <cell r="X60" t="str">
            <v>103150:七宝町安松生岡</v>
          </cell>
          <cell r="Y60">
            <v>9</v>
          </cell>
          <cell r="AA60">
            <v>9</v>
          </cell>
          <cell r="AE60">
            <v>8</v>
          </cell>
        </row>
        <row r="61">
          <cell r="X61" t="str">
            <v>103160:七宝町安松縣</v>
          </cell>
          <cell r="Y61">
            <v>9</v>
          </cell>
          <cell r="AA61">
            <v>7</v>
          </cell>
          <cell r="AE61">
            <v>4</v>
          </cell>
        </row>
        <row r="62">
          <cell r="X62" t="str">
            <v>103170:七宝町安松小新田本町</v>
          </cell>
          <cell r="Y62">
            <v>25</v>
          </cell>
          <cell r="AA62">
            <v>14</v>
          </cell>
          <cell r="AE62">
            <v>21</v>
          </cell>
        </row>
        <row r="63">
          <cell r="X63" t="str">
            <v>103180:七宝町安松一丁目</v>
          </cell>
          <cell r="Y63">
            <v>50</v>
          </cell>
          <cell r="AA63">
            <v>55</v>
          </cell>
          <cell r="AE63">
            <v>45</v>
          </cell>
        </row>
        <row r="64">
          <cell r="X64" t="str">
            <v>103190:七宝町安松二丁目</v>
          </cell>
          <cell r="Y64">
            <v>18</v>
          </cell>
          <cell r="AA64">
            <v>18</v>
          </cell>
          <cell r="AE64">
            <v>13</v>
          </cell>
        </row>
        <row r="65">
          <cell r="X65" t="str">
            <v>103200:七宝町安松三丁目</v>
          </cell>
          <cell r="Y65">
            <v>7</v>
          </cell>
          <cell r="AA65">
            <v>7</v>
          </cell>
          <cell r="AE65">
            <v>5</v>
          </cell>
        </row>
        <row r="66">
          <cell r="X66" t="str">
            <v>103220:七宝町安松五丁目</v>
          </cell>
          <cell r="Y66">
            <v>0</v>
          </cell>
          <cell r="AA66">
            <v>2</v>
          </cell>
          <cell r="AE66">
            <v>2</v>
          </cell>
        </row>
        <row r="67">
          <cell r="X67" t="str">
            <v>103240:七宝町安松七丁目</v>
          </cell>
          <cell r="Y67">
            <v>7</v>
          </cell>
          <cell r="AA67">
            <v>6</v>
          </cell>
          <cell r="AE67">
            <v>4</v>
          </cell>
        </row>
        <row r="68">
          <cell r="X68" t="str">
            <v>103250:七宝町安松八丁目</v>
          </cell>
          <cell r="Y68">
            <v>78</v>
          </cell>
          <cell r="AA68">
            <v>89</v>
          </cell>
          <cell r="AE68">
            <v>81</v>
          </cell>
        </row>
        <row r="69">
          <cell r="X69" t="str">
            <v>103260:七宝町安松十二丁目</v>
          </cell>
          <cell r="Y69">
            <v>71</v>
          </cell>
          <cell r="AA69">
            <v>76</v>
          </cell>
          <cell r="AE69">
            <v>62</v>
          </cell>
        </row>
        <row r="70">
          <cell r="X70" t="str">
            <v>103270:七宝町安松十三丁目</v>
          </cell>
          <cell r="Y70">
            <v>93</v>
          </cell>
          <cell r="AA70">
            <v>107</v>
          </cell>
          <cell r="AE70">
            <v>99</v>
          </cell>
        </row>
        <row r="71">
          <cell r="X71" t="str">
            <v>103280:七宝町安松十四丁目</v>
          </cell>
          <cell r="Y71">
            <v>108</v>
          </cell>
          <cell r="AA71">
            <v>126</v>
          </cell>
          <cell r="AE71">
            <v>96</v>
          </cell>
        </row>
        <row r="72">
          <cell r="X72" t="str">
            <v>104020:七宝町秋竹壱町田</v>
          </cell>
          <cell r="Y72">
            <v>90</v>
          </cell>
          <cell r="AA72">
            <v>106</v>
          </cell>
          <cell r="AE72">
            <v>92</v>
          </cell>
        </row>
        <row r="73">
          <cell r="X73" t="str">
            <v>104030:七宝町秋竹新所</v>
          </cell>
          <cell r="Y73">
            <v>39</v>
          </cell>
          <cell r="AA73">
            <v>59</v>
          </cell>
          <cell r="AE73">
            <v>48</v>
          </cell>
        </row>
        <row r="74">
          <cell r="X74" t="str">
            <v>104040:七宝町秋竹東堤</v>
          </cell>
          <cell r="Y74">
            <v>20</v>
          </cell>
          <cell r="AA74">
            <v>21</v>
          </cell>
          <cell r="AE74">
            <v>17</v>
          </cell>
        </row>
        <row r="75">
          <cell r="X75" t="str">
            <v>104050:七宝町秋竹井原坪</v>
          </cell>
          <cell r="Y75">
            <v>9</v>
          </cell>
          <cell r="AA75">
            <v>10</v>
          </cell>
          <cell r="AE75">
            <v>6</v>
          </cell>
        </row>
        <row r="76">
          <cell r="X76" t="str">
            <v>104060:七宝町秋竹大島</v>
          </cell>
          <cell r="Y76">
            <v>10</v>
          </cell>
          <cell r="AA76">
            <v>13</v>
          </cell>
          <cell r="AE76">
            <v>8</v>
          </cell>
        </row>
        <row r="77">
          <cell r="X77" t="str">
            <v>104080:七宝町秋竹西堤</v>
          </cell>
          <cell r="Y77">
            <v>41</v>
          </cell>
          <cell r="AA77">
            <v>48</v>
          </cell>
          <cell r="AE77">
            <v>40</v>
          </cell>
        </row>
        <row r="78">
          <cell r="X78" t="str">
            <v>104090:七宝町秋竹廻場</v>
          </cell>
          <cell r="Y78">
            <v>124</v>
          </cell>
          <cell r="AA78">
            <v>132</v>
          </cell>
          <cell r="AE78">
            <v>117</v>
          </cell>
        </row>
        <row r="79">
          <cell r="X79" t="str">
            <v>104100:七宝町秋竹中道</v>
          </cell>
          <cell r="Y79">
            <v>6</v>
          </cell>
          <cell r="AA79">
            <v>5</v>
          </cell>
          <cell r="AE79">
            <v>4</v>
          </cell>
        </row>
        <row r="80">
          <cell r="X80" t="str">
            <v>104110:七宝町秋竹六反田</v>
          </cell>
          <cell r="Y80">
            <v>31</v>
          </cell>
          <cell r="AA80">
            <v>29</v>
          </cell>
          <cell r="AE80">
            <v>24</v>
          </cell>
        </row>
        <row r="81">
          <cell r="X81" t="str">
            <v>104120:七宝町秋竹柏田</v>
          </cell>
          <cell r="Y81">
            <v>83</v>
          </cell>
          <cell r="AA81">
            <v>98</v>
          </cell>
          <cell r="AE81">
            <v>64</v>
          </cell>
        </row>
        <row r="82">
          <cell r="X82" t="str">
            <v>104130:七宝町秋竹三角</v>
          </cell>
          <cell r="Y82">
            <v>104</v>
          </cell>
          <cell r="AA82">
            <v>99</v>
          </cell>
          <cell r="AE82">
            <v>71</v>
          </cell>
        </row>
        <row r="83">
          <cell r="X83" t="str">
            <v>104140:七宝町秋竹宮西</v>
          </cell>
          <cell r="Y83">
            <v>31</v>
          </cell>
          <cell r="AA83">
            <v>28</v>
          </cell>
          <cell r="AE83">
            <v>22</v>
          </cell>
        </row>
        <row r="84">
          <cell r="X84" t="str">
            <v>104150:七宝町秋竹松原</v>
          </cell>
          <cell r="Y84">
            <v>76</v>
          </cell>
          <cell r="AA84">
            <v>73</v>
          </cell>
          <cell r="AE84">
            <v>65</v>
          </cell>
        </row>
        <row r="85">
          <cell r="X85" t="str">
            <v>104160:七宝町秋竹東屋敷</v>
          </cell>
          <cell r="Y85">
            <v>22</v>
          </cell>
          <cell r="AA85">
            <v>23</v>
          </cell>
          <cell r="AE85">
            <v>18</v>
          </cell>
        </row>
        <row r="86">
          <cell r="X86" t="str">
            <v>104170:七宝町秋竹西屋敷</v>
          </cell>
          <cell r="Y86">
            <v>43</v>
          </cell>
          <cell r="AA86">
            <v>49</v>
          </cell>
          <cell r="AE86">
            <v>40</v>
          </cell>
        </row>
        <row r="87">
          <cell r="X87" t="str">
            <v>104180:七宝町秋竹杁先</v>
          </cell>
          <cell r="Y87">
            <v>118</v>
          </cell>
          <cell r="AA87">
            <v>122</v>
          </cell>
          <cell r="AE87">
            <v>110</v>
          </cell>
        </row>
        <row r="88">
          <cell r="X88" t="str">
            <v>104190:七宝町秋竹四町田</v>
          </cell>
          <cell r="Y88">
            <v>129</v>
          </cell>
          <cell r="AA88">
            <v>146</v>
          </cell>
          <cell r="AE88">
            <v>155</v>
          </cell>
        </row>
        <row r="89">
          <cell r="X89" t="str">
            <v>105020:七宝町桂奥山</v>
          </cell>
          <cell r="Y89">
            <v>59</v>
          </cell>
          <cell r="AA89">
            <v>51</v>
          </cell>
          <cell r="AE89">
            <v>50</v>
          </cell>
        </row>
        <row r="90">
          <cell r="X90" t="str">
            <v>105030:七宝町桂西塚</v>
          </cell>
          <cell r="Y90">
            <v>44</v>
          </cell>
          <cell r="AA90">
            <v>41</v>
          </cell>
          <cell r="AE90">
            <v>33</v>
          </cell>
        </row>
        <row r="91">
          <cell r="X91" t="str">
            <v>105040:七宝町桂弥勒</v>
          </cell>
          <cell r="Y91">
            <v>16</v>
          </cell>
          <cell r="AA91">
            <v>25</v>
          </cell>
          <cell r="AE91">
            <v>19</v>
          </cell>
        </row>
        <row r="92">
          <cell r="X92" t="str">
            <v>105050:七宝町桂神明前</v>
          </cell>
          <cell r="Y92">
            <v>4</v>
          </cell>
          <cell r="AA92">
            <v>2</v>
          </cell>
          <cell r="AE92">
            <v>3</v>
          </cell>
        </row>
        <row r="93">
          <cell r="X93" t="str">
            <v>105060:七宝町桂石暮</v>
          </cell>
          <cell r="Y93">
            <v>1</v>
          </cell>
          <cell r="AA93">
            <v>1</v>
          </cell>
          <cell r="AE93">
            <v>1</v>
          </cell>
        </row>
        <row r="94">
          <cell r="X94" t="str">
            <v>105090:七宝町桂六勺</v>
          </cell>
          <cell r="Y94">
            <v>25</v>
          </cell>
          <cell r="AA94">
            <v>32</v>
          </cell>
          <cell r="AE94">
            <v>24</v>
          </cell>
        </row>
        <row r="95">
          <cell r="X95" t="str">
            <v>105100:七宝町桂検白</v>
          </cell>
          <cell r="Y95">
            <v>22</v>
          </cell>
          <cell r="AA95">
            <v>16</v>
          </cell>
          <cell r="AE95">
            <v>13</v>
          </cell>
        </row>
        <row r="96">
          <cell r="X96" t="str">
            <v>105110:七宝町桂深田</v>
          </cell>
          <cell r="Y96">
            <v>4</v>
          </cell>
          <cell r="AA96">
            <v>4</v>
          </cell>
          <cell r="AE96">
            <v>5</v>
          </cell>
        </row>
        <row r="97">
          <cell r="X97" t="str">
            <v>105120:七宝町桂下り戸</v>
          </cell>
          <cell r="Y97">
            <v>57</v>
          </cell>
          <cell r="AA97">
            <v>70</v>
          </cell>
          <cell r="AE97">
            <v>68</v>
          </cell>
        </row>
        <row r="98">
          <cell r="X98" t="str">
            <v>105130:七宝町桂境之橋</v>
          </cell>
          <cell r="Y98">
            <v>64</v>
          </cell>
          <cell r="AA98">
            <v>52</v>
          </cell>
          <cell r="AE98">
            <v>61</v>
          </cell>
        </row>
        <row r="99">
          <cell r="X99" t="str">
            <v>105140:七宝町桂河原</v>
          </cell>
          <cell r="Y99">
            <v>161</v>
          </cell>
          <cell r="AA99">
            <v>152</v>
          </cell>
          <cell r="AE99">
            <v>163</v>
          </cell>
        </row>
        <row r="100">
          <cell r="X100" t="str">
            <v>105150:七宝町桂薮之内</v>
          </cell>
          <cell r="Y100">
            <v>117</v>
          </cell>
          <cell r="AA100">
            <v>108</v>
          </cell>
          <cell r="AE100">
            <v>120</v>
          </cell>
        </row>
        <row r="101">
          <cell r="X101" t="str">
            <v>105160:七宝町桂六地蔵</v>
          </cell>
          <cell r="Y101">
            <v>22</v>
          </cell>
          <cell r="AA101">
            <v>26</v>
          </cell>
          <cell r="AE101">
            <v>24</v>
          </cell>
        </row>
        <row r="102">
          <cell r="X102" t="str">
            <v>105170:七宝町桂猶猪</v>
          </cell>
          <cell r="Y102">
            <v>31</v>
          </cell>
          <cell r="AA102">
            <v>27</v>
          </cell>
          <cell r="AE102">
            <v>27</v>
          </cell>
        </row>
        <row r="103">
          <cell r="X103" t="str">
            <v>105180:七宝町桂須賀</v>
          </cell>
          <cell r="Y103">
            <v>21</v>
          </cell>
          <cell r="AA103">
            <v>19</v>
          </cell>
          <cell r="AE103">
            <v>18</v>
          </cell>
        </row>
        <row r="104">
          <cell r="X104" t="str">
            <v>105190:七宝町桂宮附</v>
          </cell>
          <cell r="Y104">
            <v>44</v>
          </cell>
          <cell r="AA104">
            <v>63</v>
          </cell>
          <cell r="AE104">
            <v>44</v>
          </cell>
        </row>
        <row r="105">
          <cell r="X105" t="str">
            <v>105200:七宝町桂郷内</v>
          </cell>
          <cell r="Y105">
            <v>27</v>
          </cell>
          <cell r="AA105">
            <v>31</v>
          </cell>
          <cell r="AE105">
            <v>19</v>
          </cell>
        </row>
        <row r="106">
          <cell r="X106" t="str">
            <v>105210:七宝町桂寺附</v>
          </cell>
          <cell r="Y106">
            <v>59</v>
          </cell>
          <cell r="AA106">
            <v>79</v>
          </cell>
          <cell r="AE106">
            <v>68</v>
          </cell>
        </row>
        <row r="107">
          <cell r="X107" t="str">
            <v>105220:七宝町桂山之浦</v>
          </cell>
          <cell r="Y107">
            <v>123</v>
          </cell>
          <cell r="AA107">
            <v>138</v>
          </cell>
          <cell r="AE107">
            <v>126</v>
          </cell>
        </row>
        <row r="108">
          <cell r="X108" t="str">
            <v>105230:七宝町桂角田</v>
          </cell>
          <cell r="Y108">
            <v>119</v>
          </cell>
          <cell r="AA108">
            <v>134</v>
          </cell>
          <cell r="AE108">
            <v>135</v>
          </cell>
        </row>
        <row r="109">
          <cell r="X109" t="str">
            <v>105240:七宝町桂築込</v>
          </cell>
          <cell r="Y109">
            <v>32</v>
          </cell>
          <cell r="AA109">
            <v>20</v>
          </cell>
          <cell r="AE109">
            <v>31</v>
          </cell>
        </row>
        <row r="110">
          <cell r="X110" t="str">
            <v>105250:七宝町桂城之堀</v>
          </cell>
          <cell r="Y110">
            <v>0</v>
          </cell>
          <cell r="AA110">
            <v>1</v>
          </cell>
          <cell r="AE110">
            <v>1</v>
          </cell>
        </row>
        <row r="111">
          <cell r="X111" t="str">
            <v>105260:七宝町桂親田</v>
          </cell>
          <cell r="Y111">
            <v>96</v>
          </cell>
          <cell r="AA111">
            <v>77</v>
          </cell>
          <cell r="AE111">
            <v>101</v>
          </cell>
        </row>
        <row r="112">
          <cell r="X112" t="str">
            <v>105270:七宝町桂北海道</v>
          </cell>
          <cell r="Y112">
            <v>81</v>
          </cell>
          <cell r="AA112">
            <v>77</v>
          </cell>
          <cell r="AE112">
            <v>76</v>
          </cell>
        </row>
        <row r="113">
          <cell r="X113" t="str">
            <v>105280:七宝町桂三田</v>
          </cell>
          <cell r="Y113">
            <v>5</v>
          </cell>
          <cell r="AA113">
            <v>8</v>
          </cell>
          <cell r="AE113">
            <v>5</v>
          </cell>
        </row>
        <row r="114">
          <cell r="X114" t="str">
            <v>105290:七宝町桂神明</v>
          </cell>
          <cell r="Y114">
            <v>21</v>
          </cell>
          <cell r="AA114">
            <v>20</v>
          </cell>
          <cell r="AE114">
            <v>16</v>
          </cell>
        </row>
        <row r="115">
          <cell r="X115" t="str">
            <v>105300:七宝町桂宮前</v>
          </cell>
          <cell r="Y115">
            <v>28</v>
          </cell>
          <cell r="AA115">
            <v>28</v>
          </cell>
          <cell r="AE115">
            <v>22</v>
          </cell>
        </row>
        <row r="116">
          <cell r="X116" t="str">
            <v>106010:七宝町下田江東</v>
          </cell>
          <cell r="Y116">
            <v>25</v>
          </cell>
          <cell r="AA116">
            <v>22</v>
          </cell>
          <cell r="AE116">
            <v>23</v>
          </cell>
        </row>
        <row r="117">
          <cell r="X117" t="str">
            <v>106020:七宝町下田前並</v>
          </cell>
          <cell r="Y117">
            <v>47</v>
          </cell>
          <cell r="AA117">
            <v>53</v>
          </cell>
          <cell r="AE117">
            <v>41</v>
          </cell>
        </row>
        <row r="118">
          <cell r="X118" t="str">
            <v>106030:七宝町下田町田</v>
          </cell>
          <cell r="Y118">
            <v>14</v>
          </cell>
          <cell r="AA118">
            <v>13</v>
          </cell>
          <cell r="AE118">
            <v>12</v>
          </cell>
        </row>
        <row r="119">
          <cell r="X119" t="str">
            <v>106040:七宝町下田弐町六反</v>
          </cell>
          <cell r="Y119">
            <v>45</v>
          </cell>
          <cell r="AA119">
            <v>52</v>
          </cell>
          <cell r="AE119">
            <v>45</v>
          </cell>
        </row>
        <row r="120">
          <cell r="X120" t="str">
            <v>106050:七宝町下田廻間</v>
          </cell>
          <cell r="Y120">
            <v>40</v>
          </cell>
          <cell r="AA120">
            <v>36</v>
          </cell>
          <cell r="AE120">
            <v>26</v>
          </cell>
        </row>
        <row r="121">
          <cell r="X121" t="str">
            <v>106060:七宝町下田堂中</v>
          </cell>
          <cell r="Y121">
            <v>61</v>
          </cell>
          <cell r="AA121">
            <v>72</v>
          </cell>
          <cell r="AE121">
            <v>57</v>
          </cell>
        </row>
        <row r="122">
          <cell r="X122" t="str">
            <v>106070:七宝町下田下才当治</v>
          </cell>
          <cell r="Y122">
            <v>8</v>
          </cell>
          <cell r="AA122">
            <v>5</v>
          </cell>
          <cell r="AE122">
            <v>5</v>
          </cell>
        </row>
        <row r="123">
          <cell r="X123" t="str">
            <v>106080:七宝町下田上才当治</v>
          </cell>
          <cell r="Y123">
            <v>21</v>
          </cell>
          <cell r="AA123">
            <v>22</v>
          </cell>
          <cell r="AE123">
            <v>18</v>
          </cell>
        </row>
        <row r="124">
          <cell r="X124" t="str">
            <v>106090:七宝町下田四反割</v>
          </cell>
          <cell r="Y124">
            <v>77</v>
          </cell>
          <cell r="AA124">
            <v>80</v>
          </cell>
          <cell r="AE124">
            <v>85</v>
          </cell>
        </row>
        <row r="125">
          <cell r="X125" t="str">
            <v>106100:七宝町下田折場</v>
          </cell>
          <cell r="Y125">
            <v>7</v>
          </cell>
          <cell r="AA125">
            <v>8</v>
          </cell>
          <cell r="AE125">
            <v>13</v>
          </cell>
        </row>
        <row r="126">
          <cell r="X126" t="str">
            <v>106110:七宝町下田五之坪</v>
          </cell>
          <cell r="Y126">
            <v>9</v>
          </cell>
          <cell r="AA126">
            <v>9</v>
          </cell>
          <cell r="AE126">
            <v>17</v>
          </cell>
        </row>
        <row r="127">
          <cell r="X127" t="str">
            <v>106140:七宝町下田西長代</v>
          </cell>
          <cell r="Y127">
            <v>49</v>
          </cell>
          <cell r="AA127">
            <v>45</v>
          </cell>
          <cell r="AE127">
            <v>50</v>
          </cell>
        </row>
        <row r="128">
          <cell r="X128" t="str">
            <v>106150:七宝町下田矢倉下</v>
          </cell>
          <cell r="Y128">
            <v>44</v>
          </cell>
          <cell r="AA128">
            <v>63</v>
          </cell>
          <cell r="AE128">
            <v>77</v>
          </cell>
        </row>
        <row r="129">
          <cell r="X129" t="str">
            <v>106160:七宝町下田莪原裏</v>
          </cell>
          <cell r="Y129">
            <v>3</v>
          </cell>
          <cell r="AA129">
            <v>4</v>
          </cell>
          <cell r="AE129">
            <v>3</v>
          </cell>
        </row>
        <row r="130">
          <cell r="X130" t="str">
            <v>106170:七宝町下田江向</v>
          </cell>
          <cell r="Y130">
            <v>3</v>
          </cell>
          <cell r="AA130">
            <v>2</v>
          </cell>
          <cell r="AE130">
            <v>2</v>
          </cell>
        </row>
        <row r="131">
          <cell r="X131" t="str">
            <v>106180:七宝町下田江東本町</v>
          </cell>
          <cell r="Y131">
            <v>120</v>
          </cell>
          <cell r="AA131">
            <v>114</v>
          </cell>
          <cell r="AE131">
            <v>108</v>
          </cell>
        </row>
        <row r="132">
          <cell r="X132" t="str">
            <v>106190:七宝町下田山</v>
          </cell>
          <cell r="Y132">
            <v>36</v>
          </cell>
          <cell r="AA132">
            <v>28</v>
          </cell>
          <cell r="AE132">
            <v>29</v>
          </cell>
        </row>
        <row r="133">
          <cell r="X133" t="str">
            <v>106200:七宝町下田江西</v>
          </cell>
          <cell r="Y133">
            <v>36</v>
          </cell>
          <cell r="AA133">
            <v>39</v>
          </cell>
          <cell r="AE133">
            <v>30</v>
          </cell>
        </row>
        <row r="134">
          <cell r="X134" t="str">
            <v>107010:七宝町川部壱屋敷</v>
          </cell>
          <cell r="Y134">
            <v>57</v>
          </cell>
          <cell r="AA134">
            <v>56</v>
          </cell>
          <cell r="AE134">
            <v>48</v>
          </cell>
        </row>
        <row r="135">
          <cell r="X135" t="str">
            <v>107020:七宝町川部二屋敷</v>
          </cell>
          <cell r="Y135">
            <v>47</v>
          </cell>
          <cell r="AA135">
            <v>35</v>
          </cell>
          <cell r="AE135">
            <v>38</v>
          </cell>
        </row>
        <row r="136">
          <cell r="X136" t="str">
            <v>107030:七宝町川部三屋敷</v>
          </cell>
          <cell r="Y136">
            <v>100</v>
          </cell>
          <cell r="AA136">
            <v>99</v>
          </cell>
          <cell r="AE136">
            <v>84</v>
          </cell>
        </row>
        <row r="137">
          <cell r="X137" t="str">
            <v>107040:七宝町川部四屋敷</v>
          </cell>
          <cell r="Y137">
            <v>43</v>
          </cell>
          <cell r="AA137">
            <v>37</v>
          </cell>
          <cell r="AE137">
            <v>32</v>
          </cell>
        </row>
        <row r="138">
          <cell r="X138" t="str">
            <v>107050:七宝町川部埋田</v>
          </cell>
          <cell r="Y138">
            <v>80</v>
          </cell>
          <cell r="AA138">
            <v>70</v>
          </cell>
          <cell r="AE138">
            <v>73</v>
          </cell>
        </row>
        <row r="139">
          <cell r="X139" t="str">
            <v>107060:七宝町川部四反田</v>
          </cell>
          <cell r="Y139">
            <v>105</v>
          </cell>
          <cell r="AA139">
            <v>101</v>
          </cell>
          <cell r="AE139">
            <v>104</v>
          </cell>
        </row>
        <row r="140">
          <cell r="X140" t="str">
            <v>107070:七宝町川部丸田</v>
          </cell>
          <cell r="Y140">
            <v>127</v>
          </cell>
          <cell r="AA140">
            <v>109</v>
          </cell>
          <cell r="AE140">
            <v>107</v>
          </cell>
        </row>
        <row r="141">
          <cell r="X141" t="str">
            <v>107080:七宝町川部行田</v>
          </cell>
          <cell r="Y141">
            <v>80</v>
          </cell>
          <cell r="AA141">
            <v>70</v>
          </cell>
          <cell r="AE141">
            <v>74</v>
          </cell>
        </row>
        <row r="142">
          <cell r="X142" t="str">
            <v>107090:七宝町川部折戸</v>
          </cell>
          <cell r="Y142">
            <v>190</v>
          </cell>
          <cell r="AA142">
            <v>179</v>
          </cell>
          <cell r="AE142">
            <v>178</v>
          </cell>
        </row>
        <row r="143">
          <cell r="X143" t="str">
            <v>107100:七宝町川部登り前</v>
          </cell>
          <cell r="Y143">
            <v>91</v>
          </cell>
          <cell r="AA143">
            <v>80</v>
          </cell>
          <cell r="AE143">
            <v>92</v>
          </cell>
        </row>
        <row r="144">
          <cell r="X144" t="str">
            <v>107110:七宝町川部山王</v>
          </cell>
          <cell r="Y144">
            <v>122</v>
          </cell>
          <cell r="AA144">
            <v>142</v>
          </cell>
          <cell r="AE144">
            <v>119</v>
          </cell>
        </row>
        <row r="145">
          <cell r="X145" t="str">
            <v>107120:七宝町川部屋敷代</v>
          </cell>
          <cell r="Y145">
            <v>169</v>
          </cell>
          <cell r="AA145">
            <v>154</v>
          </cell>
          <cell r="AE145">
            <v>163</v>
          </cell>
        </row>
        <row r="146">
          <cell r="X146" t="str">
            <v>107130:七宝町川部六反田</v>
          </cell>
          <cell r="Y146">
            <v>72</v>
          </cell>
          <cell r="AA146">
            <v>62</v>
          </cell>
          <cell r="AE146">
            <v>76</v>
          </cell>
        </row>
        <row r="147">
          <cell r="X147" t="str">
            <v>107140:七宝町川部出屋敷</v>
          </cell>
          <cell r="Y147">
            <v>94</v>
          </cell>
          <cell r="AA147">
            <v>103</v>
          </cell>
          <cell r="AE147">
            <v>99</v>
          </cell>
        </row>
        <row r="148">
          <cell r="X148" t="str">
            <v>107150:七宝町川部佛供田</v>
          </cell>
          <cell r="Y148">
            <v>188</v>
          </cell>
          <cell r="AA148">
            <v>187</v>
          </cell>
          <cell r="AE148">
            <v>159</v>
          </cell>
        </row>
        <row r="149">
          <cell r="X149" t="str">
            <v>107190:七宝町川部瀬木戸</v>
          </cell>
          <cell r="Y149">
            <v>0</v>
          </cell>
          <cell r="AA149">
            <v>1</v>
          </cell>
          <cell r="AE149">
            <v>1</v>
          </cell>
        </row>
        <row r="150">
          <cell r="X150" t="str">
            <v>107210:七宝町川部八反田</v>
          </cell>
          <cell r="Y150">
            <v>0</v>
          </cell>
          <cell r="AA150">
            <v>1</v>
          </cell>
          <cell r="AE150">
            <v>1</v>
          </cell>
        </row>
        <row r="151">
          <cell r="X151" t="str">
            <v>107220:七宝町川部植田</v>
          </cell>
          <cell r="Y151">
            <v>1</v>
          </cell>
          <cell r="AA151">
            <v>1</v>
          </cell>
          <cell r="AE151">
            <v>1</v>
          </cell>
        </row>
        <row r="152">
          <cell r="X152" t="str">
            <v>108010:七宝町伊福壱町畑</v>
          </cell>
          <cell r="Y152">
            <v>245</v>
          </cell>
          <cell r="AA152">
            <v>228</v>
          </cell>
          <cell r="AE152">
            <v>214</v>
          </cell>
        </row>
        <row r="153">
          <cell r="X153" t="str">
            <v>108020:七宝町伊福米</v>
          </cell>
          <cell r="Y153">
            <v>24</v>
          </cell>
          <cell r="AA153">
            <v>22</v>
          </cell>
          <cell r="AE153">
            <v>18</v>
          </cell>
        </row>
        <row r="154">
          <cell r="X154" t="str">
            <v>108030:七宝町伊福薬師</v>
          </cell>
          <cell r="Y154">
            <v>10</v>
          </cell>
          <cell r="AA154">
            <v>11</v>
          </cell>
          <cell r="AE154">
            <v>9</v>
          </cell>
        </row>
        <row r="155">
          <cell r="X155" t="str">
            <v>108040:七宝町伊福新家西</v>
          </cell>
          <cell r="Y155">
            <v>46</v>
          </cell>
          <cell r="AA155">
            <v>37</v>
          </cell>
          <cell r="AE155">
            <v>34</v>
          </cell>
        </row>
        <row r="156">
          <cell r="X156" t="str">
            <v>108050:七宝町伊福蓮池</v>
          </cell>
          <cell r="Y156">
            <v>69</v>
          </cell>
          <cell r="AA156">
            <v>75</v>
          </cell>
          <cell r="AE156">
            <v>61</v>
          </cell>
        </row>
        <row r="157">
          <cell r="X157" t="str">
            <v>108060:七宝町伊福宮東</v>
          </cell>
          <cell r="Y157">
            <v>24</v>
          </cell>
          <cell r="AA157">
            <v>14</v>
          </cell>
          <cell r="AE157">
            <v>22</v>
          </cell>
        </row>
        <row r="158">
          <cell r="X158" t="str">
            <v>108070:七宝町伊福河原</v>
          </cell>
          <cell r="Y158">
            <v>421</v>
          </cell>
          <cell r="AA158">
            <v>427</v>
          </cell>
          <cell r="AE158">
            <v>393</v>
          </cell>
        </row>
        <row r="159">
          <cell r="X159" t="str">
            <v>108080:七宝町伊福壱之割</v>
          </cell>
          <cell r="Y159">
            <v>103</v>
          </cell>
          <cell r="AA159">
            <v>99</v>
          </cell>
          <cell r="AE159">
            <v>93</v>
          </cell>
        </row>
        <row r="160">
          <cell r="X160" t="str">
            <v>108090:七宝町伊福弐之割</v>
          </cell>
          <cell r="Y160">
            <v>112</v>
          </cell>
          <cell r="AA160">
            <v>126</v>
          </cell>
          <cell r="AE160">
            <v>105</v>
          </cell>
        </row>
        <row r="161">
          <cell r="X161" t="str">
            <v>108100:七宝町伊福参之割</v>
          </cell>
          <cell r="Y161">
            <v>34</v>
          </cell>
          <cell r="AA161">
            <v>48</v>
          </cell>
          <cell r="AE161">
            <v>34</v>
          </cell>
        </row>
        <row r="162">
          <cell r="X162" t="str">
            <v>108110:七宝町伊福四之割</v>
          </cell>
          <cell r="Y162">
            <v>115</v>
          </cell>
          <cell r="AA162">
            <v>131</v>
          </cell>
          <cell r="AE162">
            <v>98</v>
          </cell>
        </row>
        <row r="163">
          <cell r="X163" t="str">
            <v>108120:七宝町伊福苗代</v>
          </cell>
          <cell r="Y163">
            <v>9</v>
          </cell>
          <cell r="AA163">
            <v>14</v>
          </cell>
          <cell r="AE163">
            <v>15</v>
          </cell>
        </row>
        <row r="164">
          <cell r="X164" t="str">
            <v>108130:七宝町伊福鍛治屋前</v>
          </cell>
          <cell r="Y164">
            <v>22</v>
          </cell>
          <cell r="AA164">
            <v>20</v>
          </cell>
          <cell r="AE164">
            <v>27</v>
          </cell>
        </row>
        <row r="165">
          <cell r="X165" t="str">
            <v>108140:七宝町伊福十三</v>
          </cell>
          <cell r="Y165">
            <v>4</v>
          </cell>
          <cell r="AA165">
            <v>1</v>
          </cell>
          <cell r="AE165">
            <v>5</v>
          </cell>
        </row>
        <row r="166">
          <cell r="X166" t="str">
            <v>108150:七宝町伊福隅田</v>
          </cell>
          <cell r="Y166">
            <v>19</v>
          </cell>
          <cell r="AA166">
            <v>12</v>
          </cell>
          <cell r="AE166">
            <v>15</v>
          </cell>
        </row>
        <row r="167">
          <cell r="X167" t="str">
            <v>108190:七宝町伊福江向</v>
          </cell>
          <cell r="Y167">
            <v>35</v>
          </cell>
          <cell r="AA167">
            <v>33</v>
          </cell>
          <cell r="AE167">
            <v>35</v>
          </cell>
        </row>
        <row r="168">
          <cell r="X168" t="str">
            <v>108200:七宝町伊福戸田境</v>
          </cell>
          <cell r="Y168">
            <v>10</v>
          </cell>
          <cell r="AA168">
            <v>12</v>
          </cell>
          <cell r="AE168">
            <v>13</v>
          </cell>
        </row>
        <row r="169">
          <cell r="X169" t="str">
            <v>109010:七宝町下之森内河原</v>
          </cell>
          <cell r="Y169">
            <v>84</v>
          </cell>
          <cell r="AA169">
            <v>65</v>
          </cell>
          <cell r="AE169">
            <v>71</v>
          </cell>
        </row>
        <row r="170">
          <cell r="X170" t="str">
            <v>109030:七宝町下之森稲荷</v>
          </cell>
          <cell r="Y170">
            <v>65</v>
          </cell>
          <cell r="AA170">
            <v>49</v>
          </cell>
          <cell r="AE170">
            <v>52</v>
          </cell>
        </row>
        <row r="171">
          <cell r="X171" t="str">
            <v>109050:七宝町下之森屋敷代</v>
          </cell>
          <cell r="Y171">
            <v>53</v>
          </cell>
          <cell r="AA171">
            <v>50</v>
          </cell>
          <cell r="AE171">
            <v>38</v>
          </cell>
        </row>
        <row r="172">
          <cell r="X172" t="str">
            <v>109060:七宝町下之森徳実裏</v>
          </cell>
          <cell r="Y172">
            <v>8</v>
          </cell>
          <cell r="AA172">
            <v>10</v>
          </cell>
          <cell r="AE172">
            <v>8</v>
          </cell>
        </row>
        <row r="173">
          <cell r="X173" t="str">
            <v>109070:七宝町下之森屋敷</v>
          </cell>
          <cell r="Y173">
            <v>116</v>
          </cell>
          <cell r="AA173">
            <v>113</v>
          </cell>
          <cell r="AE173">
            <v>93</v>
          </cell>
        </row>
        <row r="174">
          <cell r="X174" t="str">
            <v>109080:七宝町下之森寺浦</v>
          </cell>
          <cell r="Y174">
            <v>6</v>
          </cell>
          <cell r="AA174">
            <v>5</v>
          </cell>
          <cell r="AE174">
            <v>5</v>
          </cell>
        </row>
        <row r="175">
          <cell r="X175" t="str">
            <v>109090:七宝町下之森七反田</v>
          </cell>
          <cell r="Y175">
            <v>4</v>
          </cell>
          <cell r="AA175">
            <v>4</v>
          </cell>
          <cell r="AE175">
            <v>3</v>
          </cell>
        </row>
        <row r="176">
          <cell r="X176" t="str">
            <v>109120:七宝町下之森二之坪</v>
          </cell>
          <cell r="Y176">
            <v>2</v>
          </cell>
          <cell r="AA176">
            <v>2</v>
          </cell>
          <cell r="AE176">
            <v>1</v>
          </cell>
        </row>
        <row r="177">
          <cell r="X177" t="str">
            <v>109130:七宝町下之森北田</v>
          </cell>
          <cell r="Y177">
            <v>7</v>
          </cell>
          <cell r="AA177">
            <v>7</v>
          </cell>
          <cell r="AE177">
            <v>5</v>
          </cell>
        </row>
        <row r="178">
          <cell r="X178" t="str">
            <v>109140:七宝町下之森郷西</v>
          </cell>
          <cell r="Y178">
            <v>111</v>
          </cell>
          <cell r="AA178">
            <v>113</v>
          </cell>
          <cell r="AE178">
            <v>88</v>
          </cell>
        </row>
        <row r="179">
          <cell r="X179" t="str">
            <v>109150:七宝町下之森郷東</v>
          </cell>
          <cell r="Y179">
            <v>11</v>
          </cell>
          <cell r="AA179">
            <v>12</v>
          </cell>
          <cell r="AE179">
            <v>9</v>
          </cell>
        </row>
        <row r="180">
          <cell r="X180" t="str">
            <v>109170:七宝町下之森一丁田</v>
          </cell>
          <cell r="Y180">
            <v>6</v>
          </cell>
          <cell r="AA180">
            <v>7</v>
          </cell>
          <cell r="AE180">
            <v>7</v>
          </cell>
        </row>
        <row r="181">
          <cell r="X181" t="str">
            <v>109190:七宝町下之森河原</v>
          </cell>
          <cell r="Y181">
            <v>183</v>
          </cell>
          <cell r="AA181">
            <v>185</v>
          </cell>
          <cell r="AE181">
            <v>182</v>
          </cell>
        </row>
        <row r="182">
          <cell r="X182" t="str">
            <v>110010:七宝町徳実郷</v>
          </cell>
          <cell r="Y182">
            <v>47</v>
          </cell>
          <cell r="AA182">
            <v>57</v>
          </cell>
          <cell r="AE182">
            <v>40</v>
          </cell>
        </row>
        <row r="183">
          <cell r="X183" t="str">
            <v>110020:七宝町徳実三河畑</v>
          </cell>
          <cell r="Y183">
            <v>30</v>
          </cell>
          <cell r="AA183">
            <v>24</v>
          </cell>
          <cell r="AE183">
            <v>25</v>
          </cell>
        </row>
        <row r="184">
          <cell r="X184" t="str">
            <v>110070:七宝町徳実郷東</v>
          </cell>
          <cell r="Y184">
            <v>18</v>
          </cell>
          <cell r="AA184">
            <v>19</v>
          </cell>
          <cell r="AE184">
            <v>18</v>
          </cell>
        </row>
        <row r="185">
          <cell r="X185" t="str">
            <v>110090:七宝町徳実十九東切</v>
          </cell>
          <cell r="Y185">
            <v>17</v>
          </cell>
          <cell r="AA185">
            <v>26</v>
          </cell>
          <cell r="AE185">
            <v>16</v>
          </cell>
        </row>
        <row r="186">
          <cell r="X186" t="str">
            <v>110110:七宝町徳実外田面南ノ切</v>
          </cell>
          <cell r="Y186">
            <v>64</v>
          </cell>
          <cell r="AA186">
            <v>66</v>
          </cell>
          <cell r="AE186">
            <v>66</v>
          </cell>
        </row>
        <row r="187">
          <cell r="X187" t="str">
            <v>110120:七宝町徳実外田面中ノ切</v>
          </cell>
          <cell r="Y187">
            <v>16</v>
          </cell>
          <cell r="AA187">
            <v>14</v>
          </cell>
          <cell r="AE187">
            <v>9</v>
          </cell>
        </row>
        <row r="188">
          <cell r="X188" t="str">
            <v>110130:七宝町徳実郷ノ西</v>
          </cell>
          <cell r="Y188">
            <v>34</v>
          </cell>
          <cell r="AA188">
            <v>30</v>
          </cell>
          <cell r="AE188">
            <v>29</v>
          </cell>
        </row>
        <row r="189">
          <cell r="X189" t="str">
            <v>111010:七宝町鷹居一丁目</v>
          </cell>
          <cell r="Y189">
            <v>158</v>
          </cell>
          <cell r="AA189">
            <v>160</v>
          </cell>
          <cell r="AE189">
            <v>137</v>
          </cell>
        </row>
        <row r="190">
          <cell r="X190" t="str">
            <v>111020:七宝町鷹居二丁目</v>
          </cell>
          <cell r="Y190">
            <v>76</v>
          </cell>
          <cell r="AA190">
            <v>74</v>
          </cell>
          <cell r="AE190">
            <v>60</v>
          </cell>
        </row>
        <row r="191">
          <cell r="X191" t="str">
            <v>111030:七宝町鷹居三丁目</v>
          </cell>
          <cell r="Y191">
            <v>205</v>
          </cell>
          <cell r="AA191">
            <v>190</v>
          </cell>
          <cell r="AE191">
            <v>171</v>
          </cell>
        </row>
        <row r="192">
          <cell r="X192" t="str">
            <v>111040:七宝町鷹居四丁目</v>
          </cell>
          <cell r="Y192">
            <v>15</v>
          </cell>
          <cell r="AA192">
            <v>17</v>
          </cell>
          <cell r="AE192">
            <v>15</v>
          </cell>
        </row>
        <row r="193">
          <cell r="X193" t="str">
            <v>111050:七宝町鷹居五丁目</v>
          </cell>
          <cell r="Y193">
            <v>0</v>
          </cell>
          <cell r="AA193">
            <v>1</v>
          </cell>
          <cell r="AE193">
            <v>1</v>
          </cell>
        </row>
        <row r="194">
          <cell r="X194" t="str">
            <v>111060:七宝町鷹居六丁目</v>
          </cell>
          <cell r="Y194">
            <v>42</v>
          </cell>
          <cell r="AA194">
            <v>36</v>
          </cell>
          <cell r="AE194">
            <v>37</v>
          </cell>
        </row>
        <row r="195">
          <cell r="X195" t="str">
            <v>111070:七宝町鷹居七丁目</v>
          </cell>
          <cell r="Y195">
            <v>5</v>
          </cell>
          <cell r="AA195">
            <v>44</v>
          </cell>
          <cell r="AE195">
            <v>46</v>
          </cell>
        </row>
        <row r="196">
          <cell r="X196" t="str">
            <v>111090:七宝町鷹居江向</v>
          </cell>
          <cell r="Y196">
            <v>54</v>
          </cell>
          <cell r="AA196">
            <v>23</v>
          </cell>
          <cell r="AE196">
            <v>59</v>
          </cell>
        </row>
        <row r="197">
          <cell r="X197" t="str">
            <v>112010:七宝町鯰橋一丁目</v>
          </cell>
          <cell r="Y197">
            <v>116</v>
          </cell>
          <cell r="AA197">
            <v>109</v>
          </cell>
          <cell r="AE197">
            <v>99</v>
          </cell>
        </row>
        <row r="198">
          <cell r="X198" t="str">
            <v>112020:七宝町鯰橋二丁目</v>
          </cell>
          <cell r="Y198">
            <v>45</v>
          </cell>
          <cell r="AA198">
            <v>45</v>
          </cell>
          <cell r="AE198">
            <v>36</v>
          </cell>
        </row>
        <row r="199">
          <cell r="X199" t="str">
            <v>112040:七宝町鯰橋四丁目</v>
          </cell>
          <cell r="Y199">
            <v>79</v>
          </cell>
          <cell r="AA199">
            <v>84</v>
          </cell>
          <cell r="AE199">
            <v>65</v>
          </cell>
        </row>
        <row r="200">
          <cell r="X200" t="str">
            <v>112050:七宝町鯰橋五丁目</v>
          </cell>
          <cell r="Y200">
            <v>87</v>
          </cell>
          <cell r="AA200">
            <v>88</v>
          </cell>
          <cell r="AE200">
            <v>76</v>
          </cell>
        </row>
        <row r="201">
          <cell r="X201" t="str">
            <v>112060:七宝町鯰橋六丁目</v>
          </cell>
          <cell r="Y201">
            <v>185</v>
          </cell>
          <cell r="AA201">
            <v>188</v>
          </cell>
          <cell r="AE201">
            <v>170</v>
          </cell>
        </row>
        <row r="202">
          <cell r="X202" t="str">
            <v>112070:七宝町鯰橋七丁目</v>
          </cell>
          <cell r="Y202">
            <v>150</v>
          </cell>
          <cell r="AA202">
            <v>158</v>
          </cell>
          <cell r="AE202">
            <v>136</v>
          </cell>
        </row>
        <row r="203">
          <cell r="X203" t="str">
            <v>112080:七宝町鯰橋八丁目</v>
          </cell>
          <cell r="Y203">
            <v>111</v>
          </cell>
          <cell r="AA203">
            <v>102</v>
          </cell>
          <cell r="AE203">
            <v>103</v>
          </cell>
        </row>
        <row r="204">
          <cell r="X204" t="str">
            <v>201010:二ツ寺揚山</v>
          </cell>
          <cell r="Y204">
            <v>73</v>
          </cell>
          <cell r="AA204">
            <v>69</v>
          </cell>
          <cell r="AE204">
            <v>58</v>
          </cell>
        </row>
        <row r="205">
          <cell r="X205" t="str">
            <v>201020:二ツ寺江ノ内</v>
          </cell>
          <cell r="Y205">
            <v>6</v>
          </cell>
          <cell r="AA205">
            <v>10</v>
          </cell>
          <cell r="AE205">
            <v>8</v>
          </cell>
        </row>
        <row r="206">
          <cell r="X206" t="str">
            <v>201030:二ツ寺鬼田</v>
          </cell>
          <cell r="Y206">
            <v>97</v>
          </cell>
          <cell r="AA206">
            <v>93</v>
          </cell>
          <cell r="AE206">
            <v>59</v>
          </cell>
        </row>
        <row r="207">
          <cell r="X207" t="str">
            <v>201040:二ツ寺小畑</v>
          </cell>
          <cell r="Y207">
            <v>18</v>
          </cell>
          <cell r="AA207">
            <v>19</v>
          </cell>
          <cell r="AE207">
            <v>24</v>
          </cell>
        </row>
        <row r="208">
          <cell r="X208" t="str">
            <v>201050:二ツ寺上長</v>
          </cell>
          <cell r="Y208">
            <v>8</v>
          </cell>
          <cell r="AA208">
            <v>5</v>
          </cell>
          <cell r="AE208">
            <v>5</v>
          </cell>
        </row>
        <row r="209">
          <cell r="X209" t="str">
            <v>201060:二ツ寺観音寺</v>
          </cell>
          <cell r="Y209">
            <v>2</v>
          </cell>
          <cell r="AA209">
            <v>1</v>
          </cell>
          <cell r="AE209">
            <v>1</v>
          </cell>
        </row>
        <row r="210">
          <cell r="X210" t="str">
            <v>201070:二ツ寺五反地</v>
          </cell>
          <cell r="Y210">
            <v>4</v>
          </cell>
          <cell r="AA210">
            <v>4</v>
          </cell>
          <cell r="AE210">
            <v>3</v>
          </cell>
        </row>
        <row r="211">
          <cell r="X211" t="str">
            <v>201080:二ツ寺三本松</v>
          </cell>
          <cell r="Y211">
            <v>165</v>
          </cell>
          <cell r="AA211">
            <v>173</v>
          </cell>
          <cell r="AE211">
            <v>144</v>
          </cell>
        </row>
        <row r="212">
          <cell r="X212" t="str">
            <v>201090:二ツ寺西高須賀</v>
          </cell>
          <cell r="Y212">
            <v>7</v>
          </cell>
          <cell r="AA212">
            <v>19</v>
          </cell>
          <cell r="AE212">
            <v>24</v>
          </cell>
        </row>
        <row r="213">
          <cell r="X213" t="str">
            <v>201100:二ツ寺東高須賀</v>
          </cell>
          <cell r="Y213">
            <v>7</v>
          </cell>
          <cell r="AA213">
            <v>5</v>
          </cell>
          <cell r="AE213">
            <v>6</v>
          </cell>
        </row>
        <row r="214">
          <cell r="X214" t="str">
            <v>201110:二ツ寺東ノ口</v>
          </cell>
          <cell r="Y214">
            <v>8</v>
          </cell>
          <cell r="AA214">
            <v>11</v>
          </cell>
          <cell r="AE214">
            <v>8</v>
          </cell>
        </row>
        <row r="215">
          <cell r="X215" t="str">
            <v>201120:二ツ寺屋敷</v>
          </cell>
          <cell r="Y215">
            <v>233</v>
          </cell>
          <cell r="AA215">
            <v>233</v>
          </cell>
          <cell r="AE215">
            <v>186</v>
          </cell>
        </row>
        <row r="216">
          <cell r="X216" t="str">
            <v>201140:二ツ寺六町</v>
          </cell>
          <cell r="Y216">
            <v>142</v>
          </cell>
          <cell r="AA216">
            <v>162</v>
          </cell>
          <cell r="AE216">
            <v>141</v>
          </cell>
        </row>
        <row r="217">
          <cell r="X217" t="str">
            <v>202020:東溝口二丁目</v>
          </cell>
          <cell r="Y217">
            <v>35</v>
          </cell>
          <cell r="AA217">
            <v>32</v>
          </cell>
          <cell r="AE217">
            <v>25</v>
          </cell>
        </row>
        <row r="218">
          <cell r="X218" t="str">
            <v>202030:東溝口三丁目</v>
          </cell>
          <cell r="Y218">
            <v>46</v>
          </cell>
          <cell r="AA218">
            <v>52</v>
          </cell>
          <cell r="AE218">
            <v>45</v>
          </cell>
        </row>
        <row r="219">
          <cell r="X219" t="str">
            <v>202040:東溝口四丁目</v>
          </cell>
          <cell r="Y219">
            <v>7</v>
          </cell>
          <cell r="AA219">
            <v>5</v>
          </cell>
          <cell r="AE219">
            <v>8</v>
          </cell>
        </row>
        <row r="220">
          <cell r="X220" t="str">
            <v>202050:東溝口五丁目</v>
          </cell>
          <cell r="Y220">
            <v>26</v>
          </cell>
          <cell r="AA220">
            <v>29</v>
          </cell>
          <cell r="AE220">
            <v>24</v>
          </cell>
        </row>
        <row r="221">
          <cell r="X221" t="str">
            <v>203060:花正金岩越</v>
          </cell>
          <cell r="Y221">
            <v>13</v>
          </cell>
          <cell r="AA221">
            <v>19</v>
          </cell>
          <cell r="AE221">
            <v>15</v>
          </cell>
        </row>
        <row r="222">
          <cell r="X222" t="str">
            <v>203080:花正郷中</v>
          </cell>
          <cell r="Y222">
            <v>184</v>
          </cell>
          <cell r="AA222">
            <v>186</v>
          </cell>
          <cell r="AE222">
            <v>126</v>
          </cell>
        </row>
        <row r="223">
          <cell r="X223" t="str">
            <v>203110:花正五反田</v>
          </cell>
          <cell r="Y223">
            <v>22</v>
          </cell>
          <cell r="AA223">
            <v>19</v>
          </cell>
          <cell r="AE223">
            <v>14</v>
          </cell>
        </row>
        <row r="224">
          <cell r="X224" t="str">
            <v>203150:花正地先</v>
          </cell>
          <cell r="Y224">
            <v>5</v>
          </cell>
          <cell r="AA224">
            <v>3</v>
          </cell>
          <cell r="AE224">
            <v>3</v>
          </cell>
        </row>
        <row r="225">
          <cell r="X225" t="str">
            <v>203160:花正寺浦</v>
          </cell>
          <cell r="Y225">
            <v>9</v>
          </cell>
          <cell r="AA225">
            <v>7</v>
          </cell>
          <cell r="AE225">
            <v>6</v>
          </cell>
        </row>
        <row r="226">
          <cell r="X226" t="str">
            <v>203190:花正中之割</v>
          </cell>
          <cell r="Y226">
            <v>35</v>
          </cell>
          <cell r="AA226">
            <v>44</v>
          </cell>
          <cell r="AE226">
            <v>32</v>
          </cell>
        </row>
        <row r="227">
          <cell r="X227" t="str">
            <v>203200:花正長島</v>
          </cell>
          <cell r="Y227">
            <v>5</v>
          </cell>
          <cell r="AA227">
            <v>7</v>
          </cell>
          <cell r="AE227">
            <v>5</v>
          </cell>
        </row>
        <row r="228">
          <cell r="X228" t="str">
            <v>203220:花正八反田</v>
          </cell>
          <cell r="Y228">
            <v>18</v>
          </cell>
          <cell r="AA228">
            <v>21</v>
          </cell>
          <cell r="AE228">
            <v>12</v>
          </cell>
        </row>
        <row r="229">
          <cell r="X229" t="str">
            <v>203230:花正花長道</v>
          </cell>
          <cell r="Y229">
            <v>4</v>
          </cell>
          <cell r="AA229">
            <v>5</v>
          </cell>
          <cell r="AE229">
            <v>5</v>
          </cell>
        </row>
        <row r="230">
          <cell r="X230" t="str">
            <v>203240:花正東浦</v>
          </cell>
          <cell r="Y230">
            <v>6</v>
          </cell>
          <cell r="AA230">
            <v>7</v>
          </cell>
          <cell r="AE230">
            <v>5</v>
          </cell>
        </row>
        <row r="231">
          <cell r="X231" t="str">
            <v>203250:花正七反地</v>
          </cell>
          <cell r="Y231">
            <v>7</v>
          </cell>
          <cell r="AA231">
            <v>8</v>
          </cell>
          <cell r="AE231">
            <v>10</v>
          </cell>
        </row>
        <row r="232">
          <cell r="X232" t="str">
            <v>203270:花正柳坪</v>
          </cell>
          <cell r="Y232">
            <v>17</v>
          </cell>
          <cell r="AA232">
            <v>17</v>
          </cell>
          <cell r="AE232">
            <v>14</v>
          </cell>
        </row>
        <row r="233">
          <cell r="X233" t="str">
            <v>204010:花長うしや</v>
          </cell>
          <cell r="Y233">
            <v>63</v>
          </cell>
          <cell r="AA233">
            <v>79</v>
          </cell>
          <cell r="AE233">
            <v>57</v>
          </cell>
        </row>
        <row r="234">
          <cell r="X234" t="str">
            <v>204020:花長上町田</v>
          </cell>
          <cell r="Y234">
            <v>53</v>
          </cell>
          <cell r="AA234">
            <v>62</v>
          </cell>
          <cell r="AE234">
            <v>55</v>
          </cell>
        </row>
        <row r="235">
          <cell r="X235" t="str">
            <v>204030:花長川内</v>
          </cell>
          <cell r="Y235">
            <v>100</v>
          </cell>
          <cell r="AA235">
            <v>95</v>
          </cell>
          <cell r="AE235">
            <v>84</v>
          </cell>
        </row>
        <row r="236">
          <cell r="X236" t="str">
            <v>204040:花長下町田</v>
          </cell>
          <cell r="Y236">
            <v>38</v>
          </cell>
          <cell r="AA236">
            <v>45</v>
          </cell>
          <cell r="AE236">
            <v>35</v>
          </cell>
        </row>
        <row r="237">
          <cell r="X237" t="str">
            <v>204050:花長新堀</v>
          </cell>
          <cell r="Y237">
            <v>91</v>
          </cell>
          <cell r="AA237">
            <v>97</v>
          </cell>
          <cell r="AE237">
            <v>82</v>
          </cell>
        </row>
        <row r="238">
          <cell r="X238" t="str">
            <v>204090:花長茶木島</v>
          </cell>
          <cell r="Y238">
            <v>104</v>
          </cell>
          <cell r="AA238">
            <v>100</v>
          </cell>
          <cell r="AE238">
            <v>101</v>
          </cell>
        </row>
        <row r="239">
          <cell r="X239" t="str">
            <v>204100:花長西出</v>
          </cell>
          <cell r="Y239">
            <v>12</v>
          </cell>
          <cell r="AA239">
            <v>13</v>
          </cell>
          <cell r="AE239">
            <v>12</v>
          </cell>
        </row>
        <row r="240">
          <cell r="X240" t="str">
            <v>204130:花長堀上</v>
          </cell>
          <cell r="Y240">
            <v>39</v>
          </cell>
          <cell r="AA240">
            <v>49</v>
          </cell>
          <cell r="AE240">
            <v>34</v>
          </cell>
        </row>
        <row r="241">
          <cell r="X241" t="str">
            <v>204140:花長六反田</v>
          </cell>
          <cell r="Y241">
            <v>113</v>
          </cell>
          <cell r="AA241">
            <v>107</v>
          </cell>
          <cell r="AE241">
            <v>104</v>
          </cell>
        </row>
        <row r="242">
          <cell r="X242" t="str">
            <v>205010:木折壱町地</v>
          </cell>
          <cell r="Y242">
            <v>3</v>
          </cell>
          <cell r="AA242">
            <v>2</v>
          </cell>
          <cell r="AE242">
            <v>1</v>
          </cell>
        </row>
        <row r="243">
          <cell r="X243" t="str">
            <v>205020:木折欠坪</v>
          </cell>
          <cell r="Y243">
            <v>10</v>
          </cell>
          <cell r="AA243">
            <v>13</v>
          </cell>
          <cell r="AE243">
            <v>9</v>
          </cell>
        </row>
        <row r="244">
          <cell r="X244" t="str">
            <v>205030:木折上柳</v>
          </cell>
          <cell r="Y244">
            <v>82</v>
          </cell>
          <cell r="AA244">
            <v>73</v>
          </cell>
          <cell r="AE244">
            <v>47</v>
          </cell>
        </row>
        <row r="245">
          <cell r="X245" t="str">
            <v>205040:木折五反地</v>
          </cell>
          <cell r="Y245">
            <v>15</v>
          </cell>
          <cell r="AA245">
            <v>8</v>
          </cell>
          <cell r="AE245">
            <v>10</v>
          </cell>
        </row>
        <row r="246">
          <cell r="X246" t="str">
            <v>205050:木折下柳</v>
          </cell>
          <cell r="Y246">
            <v>7</v>
          </cell>
          <cell r="AA246">
            <v>4</v>
          </cell>
          <cell r="AE246">
            <v>4</v>
          </cell>
        </row>
        <row r="247">
          <cell r="X247" t="str">
            <v>205070:木折十六</v>
          </cell>
          <cell r="Y247">
            <v>15</v>
          </cell>
          <cell r="AA247">
            <v>14</v>
          </cell>
          <cell r="AE247">
            <v>11</v>
          </cell>
        </row>
        <row r="248">
          <cell r="X248" t="str">
            <v>205080:木折外平</v>
          </cell>
          <cell r="Y248">
            <v>13</v>
          </cell>
          <cell r="AA248">
            <v>17</v>
          </cell>
          <cell r="AE248">
            <v>11</v>
          </cell>
        </row>
        <row r="249">
          <cell r="X249" t="str">
            <v>205090:木折寺田</v>
          </cell>
          <cell r="Y249">
            <v>17</v>
          </cell>
          <cell r="AA249">
            <v>12</v>
          </cell>
          <cell r="AE249">
            <v>13</v>
          </cell>
        </row>
        <row r="250">
          <cell r="X250" t="str">
            <v>205100:木折戸井田</v>
          </cell>
          <cell r="Y250">
            <v>19</v>
          </cell>
          <cell r="AA250">
            <v>21</v>
          </cell>
          <cell r="AE250">
            <v>14</v>
          </cell>
        </row>
        <row r="251">
          <cell r="X251" t="str">
            <v>205110:木折苗代</v>
          </cell>
          <cell r="Y251">
            <v>4</v>
          </cell>
          <cell r="AA251">
            <v>8</v>
          </cell>
          <cell r="AE251">
            <v>6</v>
          </cell>
        </row>
        <row r="252">
          <cell r="X252" t="str">
            <v>205120:木折七反地</v>
          </cell>
          <cell r="Y252">
            <v>5</v>
          </cell>
          <cell r="AA252">
            <v>3</v>
          </cell>
          <cell r="AE252">
            <v>3</v>
          </cell>
        </row>
        <row r="253">
          <cell r="X253" t="str">
            <v>205130:木折枕</v>
          </cell>
          <cell r="Y253">
            <v>18</v>
          </cell>
          <cell r="AA253">
            <v>14</v>
          </cell>
          <cell r="AE253">
            <v>13</v>
          </cell>
        </row>
        <row r="254">
          <cell r="X254" t="str">
            <v>205140:木折南新規</v>
          </cell>
          <cell r="Y254">
            <v>33</v>
          </cell>
          <cell r="AA254">
            <v>34</v>
          </cell>
          <cell r="AE254">
            <v>25</v>
          </cell>
        </row>
        <row r="255">
          <cell r="X255" t="str">
            <v>205150:木折宮新規</v>
          </cell>
          <cell r="Y255">
            <v>15</v>
          </cell>
          <cell r="AA255">
            <v>20</v>
          </cell>
          <cell r="AE255">
            <v>11</v>
          </cell>
        </row>
        <row r="256">
          <cell r="X256" t="str">
            <v>205160:木折宮ノ越</v>
          </cell>
          <cell r="Y256">
            <v>11</v>
          </cell>
          <cell r="AA256">
            <v>17</v>
          </cell>
          <cell r="AE256">
            <v>10</v>
          </cell>
        </row>
        <row r="257">
          <cell r="X257" t="str">
            <v>205180:木折元苗代</v>
          </cell>
          <cell r="Y257">
            <v>14</v>
          </cell>
          <cell r="AA257">
            <v>14</v>
          </cell>
          <cell r="AE257">
            <v>12</v>
          </cell>
        </row>
        <row r="258">
          <cell r="X258" t="str">
            <v>205190:木折八畝割</v>
          </cell>
          <cell r="Y258">
            <v>9</v>
          </cell>
          <cell r="AA258">
            <v>9</v>
          </cell>
          <cell r="AE258">
            <v>8</v>
          </cell>
        </row>
        <row r="259">
          <cell r="X259" t="str">
            <v>206010:富塚岩屋</v>
          </cell>
          <cell r="Y259">
            <v>3</v>
          </cell>
          <cell r="AA259">
            <v>3</v>
          </cell>
          <cell r="AE259">
            <v>3</v>
          </cell>
        </row>
        <row r="260">
          <cell r="X260" t="str">
            <v>206020:富塚郷</v>
          </cell>
          <cell r="Y260">
            <v>47</v>
          </cell>
          <cell r="AA260">
            <v>70</v>
          </cell>
          <cell r="AE260">
            <v>49</v>
          </cell>
        </row>
        <row r="261">
          <cell r="X261" t="str">
            <v>206030:富塚地蔵堂</v>
          </cell>
          <cell r="Y261">
            <v>36</v>
          </cell>
          <cell r="AA261">
            <v>28</v>
          </cell>
          <cell r="AE261">
            <v>28</v>
          </cell>
        </row>
        <row r="262">
          <cell r="X262" t="str">
            <v>206040:富塚十の坪</v>
          </cell>
          <cell r="Y262">
            <v>37</v>
          </cell>
          <cell r="AA262">
            <v>28</v>
          </cell>
          <cell r="AE262">
            <v>48</v>
          </cell>
        </row>
        <row r="263">
          <cell r="X263" t="str">
            <v>206050:富塚先速</v>
          </cell>
          <cell r="Y263">
            <v>3</v>
          </cell>
          <cell r="AA263">
            <v>2</v>
          </cell>
          <cell r="AE263">
            <v>3</v>
          </cell>
        </row>
        <row r="264">
          <cell r="X264" t="str">
            <v>206060:富塚長堀</v>
          </cell>
          <cell r="Y264">
            <v>64</v>
          </cell>
          <cell r="AA264">
            <v>60</v>
          </cell>
          <cell r="AE264">
            <v>57</v>
          </cell>
        </row>
        <row r="265">
          <cell r="X265" t="str">
            <v>206070:富塚西先速</v>
          </cell>
          <cell r="Y265">
            <v>2</v>
          </cell>
          <cell r="AA265">
            <v>1</v>
          </cell>
          <cell r="AE265">
            <v>1</v>
          </cell>
        </row>
        <row r="266">
          <cell r="X266" t="str">
            <v>206080:富塚西間曽</v>
          </cell>
          <cell r="Y266">
            <v>15</v>
          </cell>
          <cell r="AA266">
            <v>21</v>
          </cell>
          <cell r="AE266">
            <v>15</v>
          </cell>
        </row>
        <row r="267">
          <cell r="X267" t="str">
            <v>206090:富塚二反地</v>
          </cell>
          <cell r="Y267">
            <v>20</v>
          </cell>
          <cell r="AA267">
            <v>21</v>
          </cell>
          <cell r="AE267">
            <v>23</v>
          </cell>
        </row>
        <row r="268">
          <cell r="X268" t="str">
            <v>206100:富塚布内</v>
          </cell>
          <cell r="Y268">
            <v>30</v>
          </cell>
          <cell r="AA268">
            <v>29</v>
          </cell>
          <cell r="AE268">
            <v>25</v>
          </cell>
        </row>
        <row r="269">
          <cell r="X269" t="str">
            <v>206110:富塚ハタチ</v>
          </cell>
          <cell r="Y269">
            <v>2</v>
          </cell>
          <cell r="AA269">
            <v>8</v>
          </cell>
          <cell r="AE269">
            <v>4</v>
          </cell>
        </row>
        <row r="270">
          <cell r="X270" t="str">
            <v>206120:富塚東間曽</v>
          </cell>
          <cell r="Y270">
            <v>27</v>
          </cell>
          <cell r="AA270">
            <v>32</v>
          </cell>
          <cell r="AE270">
            <v>36</v>
          </cell>
        </row>
        <row r="271">
          <cell r="X271" t="str">
            <v>206130:富塚七反地</v>
          </cell>
          <cell r="Y271">
            <v>34</v>
          </cell>
          <cell r="AA271">
            <v>33</v>
          </cell>
          <cell r="AE271">
            <v>32</v>
          </cell>
        </row>
        <row r="272">
          <cell r="X272" t="str">
            <v>206140:富塚向</v>
          </cell>
          <cell r="Y272">
            <v>36</v>
          </cell>
          <cell r="AA272">
            <v>34</v>
          </cell>
          <cell r="AE272">
            <v>31</v>
          </cell>
        </row>
        <row r="273">
          <cell r="X273" t="str">
            <v>207010:古道赤本田</v>
          </cell>
          <cell r="Y273">
            <v>27</v>
          </cell>
          <cell r="AA273">
            <v>27</v>
          </cell>
          <cell r="AE273">
            <v>17</v>
          </cell>
        </row>
        <row r="274">
          <cell r="X274" t="str">
            <v>207020:古道一本松</v>
          </cell>
          <cell r="Y274">
            <v>9</v>
          </cell>
          <cell r="AA274">
            <v>9</v>
          </cell>
          <cell r="AE274">
            <v>8</v>
          </cell>
        </row>
        <row r="275">
          <cell r="X275" t="str">
            <v>207030:古道岩屋</v>
          </cell>
          <cell r="Y275">
            <v>28</v>
          </cell>
          <cell r="AA275">
            <v>23</v>
          </cell>
          <cell r="AE275">
            <v>21</v>
          </cell>
        </row>
        <row r="276">
          <cell r="X276" t="str">
            <v>207050:古道白粉田</v>
          </cell>
          <cell r="Y276">
            <v>35</v>
          </cell>
          <cell r="AA276">
            <v>34</v>
          </cell>
          <cell r="AE276">
            <v>35</v>
          </cell>
        </row>
        <row r="277">
          <cell r="X277" t="str">
            <v>207060:古道北畑</v>
          </cell>
          <cell r="Y277">
            <v>50</v>
          </cell>
          <cell r="AA277">
            <v>64</v>
          </cell>
          <cell r="AE277">
            <v>46</v>
          </cell>
        </row>
        <row r="278">
          <cell r="X278" t="str">
            <v>207070:古道斉宮司</v>
          </cell>
          <cell r="Y278">
            <v>36</v>
          </cell>
          <cell r="AA278">
            <v>40</v>
          </cell>
          <cell r="AE278">
            <v>29</v>
          </cell>
        </row>
        <row r="279">
          <cell r="X279" t="str">
            <v>207100:古道千束</v>
          </cell>
          <cell r="Y279">
            <v>93</v>
          </cell>
          <cell r="AA279">
            <v>88</v>
          </cell>
          <cell r="AE279">
            <v>73</v>
          </cell>
        </row>
        <row r="280">
          <cell r="X280" t="str">
            <v>207110:古道同道</v>
          </cell>
          <cell r="Y280">
            <v>27</v>
          </cell>
          <cell r="AA280">
            <v>20</v>
          </cell>
          <cell r="AE280">
            <v>20</v>
          </cell>
        </row>
        <row r="281">
          <cell r="X281" t="str">
            <v>207120:古道長田</v>
          </cell>
          <cell r="Y281">
            <v>4</v>
          </cell>
          <cell r="AA281">
            <v>9</v>
          </cell>
          <cell r="AE281">
            <v>5</v>
          </cell>
        </row>
        <row r="282">
          <cell r="X282" t="str">
            <v>207130:古道宮ノ腰</v>
          </cell>
          <cell r="Y282">
            <v>7</v>
          </cell>
          <cell r="AA282">
            <v>6</v>
          </cell>
          <cell r="AE282">
            <v>6</v>
          </cell>
        </row>
        <row r="283">
          <cell r="X283" t="str">
            <v>207140:古道屋敷</v>
          </cell>
          <cell r="Y283">
            <v>120</v>
          </cell>
          <cell r="AA283">
            <v>125</v>
          </cell>
          <cell r="AE283">
            <v>104</v>
          </cell>
        </row>
        <row r="284">
          <cell r="X284" t="str">
            <v>207160:古道与六</v>
          </cell>
          <cell r="Y284">
            <v>56</v>
          </cell>
          <cell r="AA284">
            <v>51</v>
          </cell>
          <cell r="AE284">
            <v>47</v>
          </cell>
        </row>
        <row r="285">
          <cell r="X285" t="str">
            <v>207180:古道六反田</v>
          </cell>
          <cell r="Y285">
            <v>2</v>
          </cell>
          <cell r="AA285">
            <v>3</v>
          </cell>
          <cell r="AE285">
            <v>2</v>
          </cell>
        </row>
        <row r="286">
          <cell r="X286" t="str">
            <v>208020:金岩江西上</v>
          </cell>
          <cell r="Y286">
            <v>123</v>
          </cell>
          <cell r="AA286">
            <v>104</v>
          </cell>
          <cell r="AE286">
            <v>107</v>
          </cell>
        </row>
        <row r="287">
          <cell r="X287" t="str">
            <v>208030:金岩江西下</v>
          </cell>
          <cell r="Y287">
            <v>33</v>
          </cell>
          <cell r="AA287">
            <v>32</v>
          </cell>
          <cell r="AE287">
            <v>30</v>
          </cell>
        </row>
        <row r="288">
          <cell r="X288" t="str">
            <v>208040:金岩枝村</v>
          </cell>
          <cell r="Y288">
            <v>35</v>
          </cell>
          <cell r="AA288">
            <v>35</v>
          </cell>
          <cell r="AE288">
            <v>28</v>
          </cell>
        </row>
        <row r="289">
          <cell r="X289" t="str">
            <v>208050:金岩上屋敷</v>
          </cell>
          <cell r="Y289">
            <v>44</v>
          </cell>
          <cell r="AA289">
            <v>36</v>
          </cell>
          <cell r="AE289">
            <v>35</v>
          </cell>
        </row>
        <row r="290">
          <cell r="X290" t="str">
            <v>208060:金岩九反所</v>
          </cell>
          <cell r="Y290">
            <v>2</v>
          </cell>
          <cell r="AA290">
            <v>1</v>
          </cell>
          <cell r="AE290">
            <v>1</v>
          </cell>
        </row>
        <row r="291">
          <cell r="X291" t="str">
            <v>208070:金岩後堂</v>
          </cell>
          <cell r="Y291">
            <v>21</v>
          </cell>
          <cell r="AA291">
            <v>25</v>
          </cell>
          <cell r="AE291">
            <v>21</v>
          </cell>
        </row>
        <row r="292">
          <cell r="X292" t="str">
            <v>208080:金岩十王堂</v>
          </cell>
          <cell r="Y292">
            <v>17</v>
          </cell>
          <cell r="AA292">
            <v>10</v>
          </cell>
          <cell r="AE292">
            <v>11</v>
          </cell>
        </row>
        <row r="293">
          <cell r="X293" t="str">
            <v>208090:金岩東田</v>
          </cell>
          <cell r="Y293">
            <v>1</v>
          </cell>
          <cell r="AA293">
            <v>1</v>
          </cell>
          <cell r="AE293">
            <v>1</v>
          </cell>
        </row>
        <row r="294">
          <cell r="X294" t="str">
            <v>208100:金岩広野</v>
          </cell>
          <cell r="Y294">
            <v>9</v>
          </cell>
          <cell r="AA294">
            <v>11</v>
          </cell>
          <cell r="AE294">
            <v>8</v>
          </cell>
        </row>
        <row r="295">
          <cell r="X295" t="str">
            <v>208110:金岩前浪</v>
          </cell>
          <cell r="Y295">
            <v>31</v>
          </cell>
          <cell r="AA295">
            <v>31</v>
          </cell>
          <cell r="AE295">
            <v>22</v>
          </cell>
        </row>
        <row r="296">
          <cell r="X296" t="str">
            <v>208120:金岩宮廓</v>
          </cell>
          <cell r="Y296">
            <v>3</v>
          </cell>
          <cell r="AA296">
            <v>3</v>
          </cell>
          <cell r="AE296">
            <v>5</v>
          </cell>
        </row>
        <row r="297">
          <cell r="X297" t="str">
            <v>208130:金岩六ノ坪</v>
          </cell>
          <cell r="Y297">
            <v>14</v>
          </cell>
          <cell r="AA297">
            <v>13</v>
          </cell>
          <cell r="AE297">
            <v>12</v>
          </cell>
        </row>
        <row r="298">
          <cell r="X298" t="str">
            <v>209010:木田池成</v>
          </cell>
          <cell r="Y298">
            <v>102</v>
          </cell>
          <cell r="AA298">
            <v>107</v>
          </cell>
          <cell r="AE298">
            <v>91</v>
          </cell>
        </row>
        <row r="299">
          <cell r="X299" t="str">
            <v>209020:木田池ノ島</v>
          </cell>
          <cell r="Y299">
            <v>80</v>
          </cell>
          <cell r="AA299">
            <v>86</v>
          </cell>
          <cell r="AE299">
            <v>80</v>
          </cell>
        </row>
        <row r="300">
          <cell r="X300" t="str">
            <v>209030:木田戌亥</v>
          </cell>
          <cell r="Y300">
            <v>5</v>
          </cell>
          <cell r="AA300">
            <v>1</v>
          </cell>
          <cell r="AE300">
            <v>3</v>
          </cell>
        </row>
        <row r="301">
          <cell r="X301" t="str">
            <v>209040:木田猪ノ木</v>
          </cell>
          <cell r="Y301">
            <v>88</v>
          </cell>
          <cell r="AA301">
            <v>88</v>
          </cell>
          <cell r="AE301">
            <v>77</v>
          </cell>
        </row>
        <row r="302">
          <cell r="X302" t="str">
            <v>209050:木田大西浦上切</v>
          </cell>
          <cell r="Y302">
            <v>5</v>
          </cell>
          <cell r="AA302">
            <v>7</v>
          </cell>
          <cell r="AE302">
            <v>4</v>
          </cell>
        </row>
        <row r="303">
          <cell r="X303" t="str">
            <v>209060:木田大花寺</v>
          </cell>
          <cell r="Y303">
            <v>6</v>
          </cell>
          <cell r="AA303">
            <v>4</v>
          </cell>
          <cell r="AE303">
            <v>4</v>
          </cell>
        </row>
        <row r="304">
          <cell r="X304" t="str">
            <v>209070:木田折戸</v>
          </cell>
          <cell r="Y304">
            <v>65</v>
          </cell>
          <cell r="AA304">
            <v>56</v>
          </cell>
          <cell r="AE304">
            <v>67</v>
          </cell>
        </row>
        <row r="305">
          <cell r="X305" t="str">
            <v>209080:木田加瀬</v>
          </cell>
          <cell r="Y305">
            <v>199</v>
          </cell>
          <cell r="AA305">
            <v>227</v>
          </cell>
          <cell r="AE305">
            <v>215</v>
          </cell>
        </row>
        <row r="306">
          <cell r="X306" t="str">
            <v>209090:木田川東加瀬</v>
          </cell>
          <cell r="Y306">
            <v>52</v>
          </cell>
          <cell r="AA306">
            <v>56</v>
          </cell>
          <cell r="AE306">
            <v>47</v>
          </cell>
        </row>
        <row r="307">
          <cell r="X307" t="str">
            <v>209100:木田北出</v>
          </cell>
          <cell r="Y307">
            <v>47</v>
          </cell>
          <cell r="AA307">
            <v>41</v>
          </cell>
          <cell r="AE307">
            <v>35</v>
          </cell>
        </row>
        <row r="308">
          <cell r="X308" t="str">
            <v>209110:木田北屋敷</v>
          </cell>
          <cell r="Y308">
            <v>61</v>
          </cell>
          <cell r="AA308">
            <v>60</v>
          </cell>
          <cell r="AE308">
            <v>67</v>
          </cell>
        </row>
        <row r="309">
          <cell r="X309" t="str">
            <v>209120:木田東</v>
          </cell>
          <cell r="Y309">
            <v>69</v>
          </cell>
          <cell r="AA309">
            <v>69</v>
          </cell>
          <cell r="AE309">
            <v>77</v>
          </cell>
        </row>
        <row r="310">
          <cell r="X310" t="str">
            <v>209130:木田小島</v>
          </cell>
          <cell r="Y310">
            <v>27</v>
          </cell>
          <cell r="AA310">
            <v>27</v>
          </cell>
          <cell r="AE310">
            <v>24</v>
          </cell>
        </row>
        <row r="311">
          <cell r="X311" t="str">
            <v>209140:木田小塚裏</v>
          </cell>
          <cell r="Y311">
            <v>4</v>
          </cell>
          <cell r="AA311">
            <v>4</v>
          </cell>
          <cell r="AE311">
            <v>5</v>
          </cell>
        </row>
        <row r="312">
          <cell r="X312" t="str">
            <v>209150:木田小兵衛前</v>
          </cell>
          <cell r="Y312">
            <v>49</v>
          </cell>
          <cell r="AA312">
            <v>41</v>
          </cell>
          <cell r="AE312">
            <v>53</v>
          </cell>
        </row>
        <row r="313">
          <cell r="X313" t="str">
            <v>209160:木田五反田</v>
          </cell>
          <cell r="Y313">
            <v>153</v>
          </cell>
          <cell r="AA313">
            <v>161</v>
          </cell>
          <cell r="AE313">
            <v>145</v>
          </cell>
        </row>
        <row r="314">
          <cell r="X314" t="str">
            <v>209170:木田申尾</v>
          </cell>
          <cell r="Y314">
            <v>174</v>
          </cell>
          <cell r="AA314">
            <v>154</v>
          </cell>
          <cell r="AE314">
            <v>159</v>
          </cell>
        </row>
        <row r="315">
          <cell r="X315" t="str">
            <v>209180:木田三助東</v>
          </cell>
          <cell r="Y315">
            <v>21</v>
          </cell>
          <cell r="AA315">
            <v>28</v>
          </cell>
          <cell r="AE315">
            <v>20</v>
          </cell>
        </row>
        <row r="316">
          <cell r="X316" t="str">
            <v>209190:木田三町懸</v>
          </cell>
          <cell r="Y316">
            <v>47</v>
          </cell>
          <cell r="AA316">
            <v>55</v>
          </cell>
          <cell r="AE316">
            <v>41</v>
          </cell>
        </row>
        <row r="317">
          <cell r="X317" t="str">
            <v>209200:木田庄兵衛前</v>
          </cell>
          <cell r="Y317">
            <v>7</v>
          </cell>
          <cell r="AA317">
            <v>8</v>
          </cell>
          <cell r="AE317">
            <v>7</v>
          </cell>
        </row>
        <row r="318">
          <cell r="X318" t="str">
            <v>209220:木田高出</v>
          </cell>
          <cell r="Y318">
            <v>11</v>
          </cell>
          <cell r="AA318">
            <v>11</v>
          </cell>
          <cell r="AE318">
            <v>8</v>
          </cell>
        </row>
        <row r="319">
          <cell r="X319" t="str">
            <v>209230:木田高端</v>
          </cell>
          <cell r="Y319">
            <v>51</v>
          </cell>
          <cell r="AA319">
            <v>45</v>
          </cell>
          <cell r="AE319">
            <v>42</v>
          </cell>
        </row>
        <row r="320">
          <cell r="X320" t="str">
            <v>209240:木田丁子ノ口</v>
          </cell>
          <cell r="Y320">
            <v>1</v>
          </cell>
          <cell r="AA320">
            <v>0</v>
          </cell>
          <cell r="AE320">
            <v>1</v>
          </cell>
        </row>
        <row r="321">
          <cell r="X321" t="str">
            <v>209260:木田東新赤坪</v>
          </cell>
          <cell r="Y321">
            <v>46</v>
          </cell>
          <cell r="AA321">
            <v>37</v>
          </cell>
          <cell r="AE321">
            <v>34</v>
          </cell>
        </row>
        <row r="322">
          <cell r="X322" t="str">
            <v>209270:木田西明</v>
          </cell>
          <cell r="Y322">
            <v>20</v>
          </cell>
          <cell r="AA322">
            <v>21</v>
          </cell>
          <cell r="AE322">
            <v>16</v>
          </cell>
        </row>
        <row r="323">
          <cell r="X323" t="str">
            <v>209280:木田西浦</v>
          </cell>
          <cell r="Y323">
            <v>190</v>
          </cell>
          <cell r="AA323">
            <v>164</v>
          </cell>
          <cell r="AE323">
            <v>157</v>
          </cell>
        </row>
        <row r="324">
          <cell r="X324" t="str">
            <v>209290:木田西新五領</v>
          </cell>
          <cell r="Y324">
            <v>56</v>
          </cell>
          <cell r="AA324">
            <v>51</v>
          </cell>
          <cell r="AE324">
            <v>57</v>
          </cell>
        </row>
        <row r="325">
          <cell r="X325" t="str">
            <v>209300:木田西高出</v>
          </cell>
          <cell r="Y325">
            <v>4</v>
          </cell>
          <cell r="AA325">
            <v>5</v>
          </cell>
          <cell r="AE325">
            <v>5</v>
          </cell>
        </row>
        <row r="326">
          <cell r="X326" t="str">
            <v>209310:木田西山</v>
          </cell>
          <cell r="Y326">
            <v>33</v>
          </cell>
          <cell r="AA326">
            <v>38</v>
          </cell>
          <cell r="AE326">
            <v>37</v>
          </cell>
        </row>
        <row r="327">
          <cell r="X327" t="str">
            <v>209320:木田沼中切</v>
          </cell>
          <cell r="Y327">
            <v>10</v>
          </cell>
          <cell r="AA327">
            <v>12</v>
          </cell>
          <cell r="AE327">
            <v>12</v>
          </cell>
        </row>
        <row r="328">
          <cell r="X328" t="str">
            <v>209330:木田沼西切</v>
          </cell>
          <cell r="Y328">
            <v>5</v>
          </cell>
          <cell r="AA328">
            <v>10</v>
          </cell>
          <cell r="AE328">
            <v>6</v>
          </cell>
        </row>
        <row r="329">
          <cell r="X329" t="str">
            <v>209340:木田沼東切</v>
          </cell>
          <cell r="Y329">
            <v>4</v>
          </cell>
          <cell r="AA329">
            <v>4</v>
          </cell>
          <cell r="AE329">
            <v>3</v>
          </cell>
        </row>
        <row r="330">
          <cell r="X330" t="str">
            <v>209350:木田八反田</v>
          </cell>
          <cell r="Y330">
            <v>59</v>
          </cell>
          <cell r="AA330">
            <v>71</v>
          </cell>
          <cell r="AE330">
            <v>78</v>
          </cell>
        </row>
        <row r="331">
          <cell r="X331" t="str">
            <v>209370:木田飛江ノ見</v>
          </cell>
          <cell r="Y331">
            <v>24</v>
          </cell>
          <cell r="AA331">
            <v>21</v>
          </cell>
          <cell r="AE331">
            <v>22</v>
          </cell>
        </row>
        <row r="332">
          <cell r="X332" t="str">
            <v>209380:木田東明</v>
          </cell>
          <cell r="Y332">
            <v>20</v>
          </cell>
          <cell r="AA332">
            <v>13</v>
          </cell>
          <cell r="AE332">
            <v>23</v>
          </cell>
        </row>
        <row r="333">
          <cell r="X333" t="str">
            <v>209390:木田東阿弥陀</v>
          </cell>
          <cell r="Y333">
            <v>108</v>
          </cell>
          <cell r="AA333">
            <v>106</v>
          </cell>
          <cell r="AE333">
            <v>95</v>
          </cell>
        </row>
        <row r="334">
          <cell r="X334" t="str">
            <v>209400:木田東新五領</v>
          </cell>
          <cell r="Y334">
            <v>40</v>
          </cell>
          <cell r="AA334">
            <v>37</v>
          </cell>
          <cell r="AE334">
            <v>44</v>
          </cell>
        </row>
        <row r="335">
          <cell r="X335" t="str">
            <v>209410:木田東屋敷北切</v>
          </cell>
          <cell r="Y335">
            <v>26</v>
          </cell>
          <cell r="AA335">
            <v>28</v>
          </cell>
          <cell r="AE335">
            <v>18</v>
          </cell>
        </row>
        <row r="336">
          <cell r="X336" t="str">
            <v>209420:木田東屋敷南切</v>
          </cell>
          <cell r="Y336">
            <v>22</v>
          </cell>
          <cell r="AA336">
            <v>21</v>
          </cell>
          <cell r="AE336">
            <v>18</v>
          </cell>
        </row>
        <row r="337">
          <cell r="X337" t="str">
            <v>209440:木田道上</v>
          </cell>
          <cell r="Y337">
            <v>26</v>
          </cell>
          <cell r="AA337">
            <v>33</v>
          </cell>
          <cell r="AE337">
            <v>32</v>
          </cell>
        </row>
        <row r="338">
          <cell r="X338" t="str">
            <v>209450:木田道下</v>
          </cell>
          <cell r="Y338">
            <v>171</v>
          </cell>
          <cell r="AA338">
            <v>171</v>
          </cell>
          <cell r="AE338">
            <v>171</v>
          </cell>
        </row>
        <row r="339">
          <cell r="X339" t="str">
            <v>209460:木田南江村</v>
          </cell>
          <cell r="Y339">
            <v>17</v>
          </cell>
          <cell r="AA339">
            <v>18</v>
          </cell>
          <cell r="AE339">
            <v>16</v>
          </cell>
        </row>
        <row r="340">
          <cell r="X340" t="str">
            <v>209470:木田南屋敷</v>
          </cell>
          <cell r="Y340">
            <v>21</v>
          </cell>
          <cell r="AA340">
            <v>24</v>
          </cell>
          <cell r="AE340">
            <v>18</v>
          </cell>
        </row>
        <row r="341">
          <cell r="X341" t="str">
            <v>209480:木田宮西</v>
          </cell>
          <cell r="Y341">
            <v>187</v>
          </cell>
          <cell r="AA341">
            <v>169</v>
          </cell>
          <cell r="AE341">
            <v>169</v>
          </cell>
        </row>
        <row r="342">
          <cell r="X342" t="str">
            <v>209500:木田宮前</v>
          </cell>
          <cell r="Y342">
            <v>1</v>
          </cell>
          <cell r="AA342">
            <v>1</v>
          </cell>
          <cell r="AE342">
            <v>2</v>
          </cell>
        </row>
        <row r="343">
          <cell r="X343" t="str">
            <v>209510:木田柳坪</v>
          </cell>
          <cell r="Y343">
            <v>2</v>
          </cell>
          <cell r="AA343">
            <v>2</v>
          </cell>
          <cell r="AE343">
            <v>2</v>
          </cell>
        </row>
        <row r="344">
          <cell r="X344" t="str">
            <v>209520:木田山之越西切</v>
          </cell>
          <cell r="Y344">
            <v>2</v>
          </cell>
          <cell r="AA344">
            <v>3</v>
          </cell>
          <cell r="AE344">
            <v>2</v>
          </cell>
        </row>
        <row r="345">
          <cell r="X345" t="str">
            <v>209530:木田山之越東切</v>
          </cell>
          <cell r="Y345">
            <v>17</v>
          </cell>
          <cell r="AA345">
            <v>16</v>
          </cell>
          <cell r="AE345">
            <v>15</v>
          </cell>
        </row>
        <row r="346">
          <cell r="X346" t="str">
            <v>209540:木田小塚</v>
          </cell>
          <cell r="Y346">
            <v>175</v>
          </cell>
          <cell r="AA346">
            <v>189</v>
          </cell>
          <cell r="AE346">
            <v>137</v>
          </cell>
        </row>
        <row r="347">
          <cell r="X347" t="str">
            <v>209550:木田徳左</v>
          </cell>
          <cell r="Y347">
            <v>70</v>
          </cell>
          <cell r="AA347">
            <v>75</v>
          </cell>
          <cell r="AE347">
            <v>64</v>
          </cell>
        </row>
        <row r="348">
          <cell r="X348" t="str">
            <v>209560:木田南一丁目</v>
          </cell>
          <cell r="Y348">
            <v>57</v>
          </cell>
          <cell r="AA348">
            <v>64</v>
          </cell>
          <cell r="AE348">
            <v>41</v>
          </cell>
        </row>
        <row r="349">
          <cell r="X349" t="str">
            <v>209570:木田南二丁目</v>
          </cell>
          <cell r="Y349">
            <v>94</v>
          </cell>
          <cell r="AA349">
            <v>101</v>
          </cell>
          <cell r="AE349">
            <v>64</v>
          </cell>
        </row>
        <row r="350">
          <cell r="X350" t="str">
            <v>209580:木田南三丁目</v>
          </cell>
          <cell r="Y350">
            <v>81</v>
          </cell>
          <cell r="AA350">
            <v>87</v>
          </cell>
          <cell r="AE350">
            <v>57</v>
          </cell>
        </row>
        <row r="351">
          <cell r="X351" t="str">
            <v>209590:木田南四丁目</v>
          </cell>
          <cell r="Y351">
            <v>55</v>
          </cell>
          <cell r="AA351">
            <v>50</v>
          </cell>
          <cell r="AE351">
            <v>35</v>
          </cell>
        </row>
        <row r="352">
          <cell r="X352" t="str">
            <v>210010:森山江端</v>
          </cell>
          <cell r="Y352">
            <v>59</v>
          </cell>
          <cell r="AA352">
            <v>63</v>
          </cell>
          <cell r="AE352">
            <v>54</v>
          </cell>
        </row>
        <row r="353">
          <cell r="X353" t="str">
            <v>210020:森山三本柿</v>
          </cell>
          <cell r="Y353">
            <v>13</v>
          </cell>
          <cell r="AA353">
            <v>11</v>
          </cell>
          <cell r="AE353">
            <v>10</v>
          </cell>
        </row>
        <row r="354">
          <cell r="X354" t="str">
            <v>210030:森山堂建</v>
          </cell>
          <cell r="Y354">
            <v>31</v>
          </cell>
          <cell r="AA354">
            <v>25</v>
          </cell>
          <cell r="AE354">
            <v>33</v>
          </cell>
        </row>
        <row r="355">
          <cell r="X355" t="str">
            <v>210040:森山八反地</v>
          </cell>
          <cell r="Y355">
            <v>27</v>
          </cell>
          <cell r="AA355">
            <v>31</v>
          </cell>
          <cell r="AE355">
            <v>22</v>
          </cell>
        </row>
        <row r="356">
          <cell r="X356" t="str">
            <v>210050:森山番上</v>
          </cell>
          <cell r="Y356">
            <v>24</v>
          </cell>
          <cell r="AA356">
            <v>24</v>
          </cell>
          <cell r="AE356">
            <v>19</v>
          </cell>
        </row>
        <row r="357">
          <cell r="X357" t="str">
            <v>210060:森山東江端</v>
          </cell>
          <cell r="Y357">
            <v>37</v>
          </cell>
          <cell r="AA357">
            <v>51</v>
          </cell>
          <cell r="AE357">
            <v>40</v>
          </cell>
        </row>
        <row r="358">
          <cell r="X358" t="str">
            <v>210070:森山弁才天</v>
          </cell>
          <cell r="Y358">
            <v>33</v>
          </cell>
          <cell r="AA358">
            <v>30</v>
          </cell>
          <cell r="AE358">
            <v>27</v>
          </cell>
        </row>
        <row r="359">
          <cell r="X359" t="str">
            <v>210080:森山道上</v>
          </cell>
          <cell r="Y359">
            <v>105</v>
          </cell>
          <cell r="AA359">
            <v>106</v>
          </cell>
          <cell r="AE359">
            <v>82</v>
          </cell>
        </row>
        <row r="360">
          <cell r="X360" t="str">
            <v>211010:中橋郷中</v>
          </cell>
          <cell r="Y360">
            <v>83</v>
          </cell>
          <cell r="AA360">
            <v>91</v>
          </cell>
          <cell r="AE360">
            <v>65</v>
          </cell>
        </row>
        <row r="361">
          <cell r="X361" t="str">
            <v>211020:中橋郷東</v>
          </cell>
          <cell r="Y361">
            <v>14</v>
          </cell>
          <cell r="AA361">
            <v>12</v>
          </cell>
          <cell r="AE361">
            <v>9</v>
          </cell>
        </row>
        <row r="362">
          <cell r="X362" t="str">
            <v>211030:中橋五反地</v>
          </cell>
          <cell r="Y362">
            <v>21</v>
          </cell>
          <cell r="AA362">
            <v>23</v>
          </cell>
          <cell r="AE362">
            <v>18</v>
          </cell>
        </row>
        <row r="363">
          <cell r="X363" t="str">
            <v>211040:中橋廻間</v>
          </cell>
          <cell r="Y363">
            <v>59</v>
          </cell>
          <cell r="AA363">
            <v>86</v>
          </cell>
          <cell r="AE363">
            <v>65</v>
          </cell>
        </row>
        <row r="364">
          <cell r="X364" t="str">
            <v>211060:中橋宮前</v>
          </cell>
          <cell r="Y364">
            <v>47</v>
          </cell>
          <cell r="AA364">
            <v>38</v>
          </cell>
          <cell r="AE364">
            <v>31</v>
          </cell>
        </row>
        <row r="365">
          <cell r="X365" t="str">
            <v>211070:中橋明円</v>
          </cell>
          <cell r="Y365">
            <v>91</v>
          </cell>
          <cell r="AA365">
            <v>95</v>
          </cell>
          <cell r="AE365">
            <v>88</v>
          </cell>
        </row>
        <row r="366">
          <cell r="X366" t="str">
            <v>212010:丹波川中</v>
          </cell>
          <cell r="Y366">
            <v>18</v>
          </cell>
          <cell r="AA366">
            <v>20</v>
          </cell>
          <cell r="AE366">
            <v>21</v>
          </cell>
        </row>
        <row r="367">
          <cell r="X367" t="str">
            <v>212020:丹波北屋敷</v>
          </cell>
          <cell r="Y367">
            <v>26</v>
          </cell>
          <cell r="AA367">
            <v>26</v>
          </cell>
          <cell r="AE367">
            <v>22</v>
          </cell>
        </row>
        <row r="368">
          <cell r="X368" t="str">
            <v>212040:丹波竹花</v>
          </cell>
          <cell r="Y368">
            <v>5</v>
          </cell>
          <cell r="AA368">
            <v>2</v>
          </cell>
          <cell r="AE368">
            <v>2</v>
          </cell>
        </row>
        <row r="369">
          <cell r="X369" t="str">
            <v>212050:丹波堂立</v>
          </cell>
          <cell r="Y369">
            <v>12</v>
          </cell>
          <cell r="AA369">
            <v>10</v>
          </cell>
          <cell r="AE369">
            <v>8</v>
          </cell>
        </row>
        <row r="370">
          <cell r="X370" t="str">
            <v>212060:丹波中切</v>
          </cell>
          <cell r="Y370">
            <v>53</v>
          </cell>
          <cell r="AA370">
            <v>59</v>
          </cell>
          <cell r="AE370">
            <v>45</v>
          </cell>
        </row>
        <row r="371">
          <cell r="X371" t="str">
            <v>212070:丹波中屋敷</v>
          </cell>
          <cell r="Y371">
            <v>85</v>
          </cell>
          <cell r="AA371">
            <v>93</v>
          </cell>
          <cell r="AE371">
            <v>67</v>
          </cell>
        </row>
        <row r="372">
          <cell r="X372" t="str">
            <v>212090:丹波西裏</v>
          </cell>
          <cell r="Y372">
            <v>17</v>
          </cell>
          <cell r="AA372">
            <v>17</v>
          </cell>
          <cell r="AE372">
            <v>12</v>
          </cell>
        </row>
        <row r="373">
          <cell r="X373" t="str">
            <v>212100:丹波西切</v>
          </cell>
          <cell r="Y373">
            <v>29</v>
          </cell>
          <cell r="AA373">
            <v>31</v>
          </cell>
          <cell r="AE373">
            <v>20</v>
          </cell>
        </row>
        <row r="374">
          <cell r="X374" t="str">
            <v>212110:丹波深田</v>
          </cell>
          <cell r="Y374">
            <v>2</v>
          </cell>
          <cell r="AA374">
            <v>2</v>
          </cell>
          <cell r="AE374">
            <v>3</v>
          </cell>
        </row>
        <row r="375">
          <cell r="X375" t="str">
            <v>212120:丹波前並</v>
          </cell>
          <cell r="Y375">
            <v>1</v>
          </cell>
          <cell r="AA375">
            <v>2</v>
          </cell>
          <cell r="AE375">
            <v>3</v>
          </cell>
        </row>
        <row r="376">
          <cell r="X376" t="str">
            <v>212130:丹波南屋敷</v>
          </cell>
          <cell r="Y376">
            <v>23</v>
          </cell>
          <cell r="AA376">
            <v>18</v>
          </cell>
          <cell r="AE376">
            <v>19</v>
          </cell>
        </row>
        <row r="377">
          <cell r="X377" t="str">
            <v>213010:蜂須賀大寺</v>
          </cell>
          <cell r="Y377">
            <v>2</v>
          </cell>
          <cell r="AA377">
            <v>0</v>
          </cell>
          <cell r="AE377">
            <v>1</v>
          </cell>
        </row>
        <row r="378">
          <cell r="X378" t="str">
            <v>213030:蜂須賀上赤切目</v>
          </cell>
          <cell r="Y378">
            <v>14</v>
          </cell>
          <cell r="AA378">
            <v>16</v>
          </cell>
          <cell r="AE378">
            <v>11</v>
          </cell>
        </row>
        <row r="379">
          <cell r="X379" t="str">
            <v>213080:蜂須賀北本郷</v>
          </cell>
          <cell r="Y379">
            <v>29</v>
          </cell>
          <cell r="AA379">
            <v>33</v>
          </cell>
          <cell r="AE379">
            <v>26</v>
          </cell>
        </row>
        <row r="380">
          <cell r="X380" t="str">
            <v>213090:蜂須賀三反割</v>
          </cell>
          <cell r="Y380">
            <v>48</v>
          </cell>
          <cell r="AA380">
            <v>45</v>
          </cell>
          <cell r="AE380">
            <v>41</v>
          </cell>
        </row>
        <row r="381">
          <cell r="X381" t="str">
            <v>213100:蜂須賀四反割</v>
          </cell>
          <cell r="Y381">
            <v>16</v>
          </cell>
          <cell r="AA381">
            <v>17</v>
          </cell>
          <cell r="AE381">
            <v>13</v>
          </cell>
        </row>
        <row r="382">
          <cell r="X382" t="str">
            <v>213110:蜂須賀下赤切目</v>
          </cell>
          <cell r="Y382">
            <v>5</v>
          </cell>
          <cell r="AA382">
            <v>7</v>
          </cell>
          <cell r="AE382">
            <v>6</v>
          </cell>
        </row>
        <row r="383">
          <cell r="X383" t="str">
            <v>213120:蜂須賀下郷合</v>
          </cell>
          <cell r="Y383">
            <v>9</v>
          </cell>
          <cell r="AA383">
            <v>6</v>
          </cell>
          <cell r="AE383">
            <v>7</v>
          </cell>
        </row>
        <row r="384">
          <cell r="X384" t="str">
            <v>213130:蜂須賀下五反地</v>
          </cell>
          <cell r="Y384">
            <v>11</v>
          </cell>
          <cell r="AA384">
            <v>9</v>
          </cell>
          <cell r="AE384">
            <v>7</v>
          </cell>
        </row>
        <row r="385">
          <cell r="X385" t="str">
            <v>213150:蜂須賀新道</v>
          </cell>
          <cell r="Y385">
            <v>1</v>
          </cell>
          <cell r="AA385">
            <v>2</v>
          </cell>
          <cell r="AE385">
            <v>1</v>
          </cell>
        </row>
        <row r="386">
          <cell r="X386" t="str">
            <v>213160:蜂須賀蛇除地</v>
          </cell>
          <cell r="Y386">
            <v>3</v>
          </cell>
          <cell r="AA386">
            <v>4</v>
          </cell>
          <cell r="AE386">
            <v>2</v>
          </cell>
        </row>
        <row r="387">
          <cell r="X387" t="str">
            <v>213180:蜂須賀杉ノ木</v>
          </cell>
          <cell r="Y387">
            <v>5</v>
          </cell>
          <cell r="AA387">
            <v>4</v>
          </cell>
          <cell r="AE387">
            <v>3</v>
          </cell>
        </row>
        <row r="388">
          <cell r="X388" t="str">
            <v>213200:蜂須賀高代</v>
          </cell>
          <cell r="Y388">
            <v>5</v>
          </cell>
          <cell r="AA388">
            <v>4</v>
          </cell>
          <cell r="AE388">
            <v>4</v>
          </cell>
        </row>
        <row r="389">
          <cell r="X389" t="str">
            <v>213210:蜂須賀竹ケ花</v>
          </cell>
          <cell r="Y389">
            <v>4</v>
          </cell>
          <cell r="AA389">
            <v>5</v>
          </cell>
          <cell r="AE389">
            <v>3</v>
          </cell>
        </row>
        <row r="390">
          <cell r="X390" t="str">
            <v>213220:蜂須賀丹波浦</v>
          </cell>
          <cell r="Y390">
            <v>5</v>
          </cell>
          <cell r="AA390">
            <v>7</v>
          </cell>
          <cell r="AE390">
            <v>7</v>
          </cell>
        </row>
        <row r="391">
          <cell r="X391" t="str">
            <v>213240:蜂須賀中江向</v>
          </cell>
          <cell r="Y391">
            <v>21</v>
          </cell>
          <cell r="AA391">
            <v>25</v>
          </cell>
          <cell r="AE391">
            <v>21</v>
          </cell>
        </row>
        <row r="392">
          <cell r="X392" t="str">
            <v>213250:蜂須賀中島</v>
          </cell>
          <cell r="Y392">
            <v>32</v>
          </cell>
          <cell r="AA392">
            <v>32</v>
          </cell>
          <cell r="AE392">
            <v>23</v>
          </cell>
        </row>
        <row r="393">
          <cell r="X393" t="str">
            <v>213260:蜂須賀中島浦</v>
          </cell>
          <cell r="Y393">
            <v>3</v>
          </cell>
          <cell r="AA393">
            <v>3</v>
          </cell>
          <cell r="AE393">
            <v>3</v>
          </cell>
        </row>
        <row r="394">
          <cell r="X394" t="str">
            <v>213290:蜂須賀西杁ノ下</v>
          </cell>
          <cell r="Y394">
            <v>13</v>
          </cell>
          <cell r="AA394">
            <v>11</v>
          </cell>
          <cell r="AE394">
            <v>12</v>
          </cell>
        </row>
        <row r="395">
          <cell r="X395" t="str">
            <v>213300:蜂須賀西道上</v>
          </cell>
          <cell r="Y395">
            <v>18</v>
          </cell>
          <cell r="AA395">
            <v>23</v>
          </cell>
          <cell r="AE395">
            <v>23</v>
          </cell>
        </row>
        <row r="396">
          <cell r="X396" t="str">
            <v>213310:蜂須賀八幡前</v>
          </cell>
          <cell r="Y396">
            <v>4</v>
          </cell>
          <cell r="AA396">
            <v>5</v>
          </cell>
          <cell r="AE396">
            <v>3</v>
          </cell>
        </row>
        <row r="397">
          <cell r="X397" t="str">
            <v>213320:蜂須賀花木</v>
          </cell>
          <cell r="Y397">
            <v>21</v>
          </cell>
          <cell r="AA397">
            <v>17</v>
          </cell>
          <cell r="AE397">
            <v>12</v>
          </cell>
        </row>
        <row r="398">
          <cell r="X398" t="str">
            <v>213330:蜂須賀花木浦</v>
          </cell>
          <cell r="Y398">
            <v>5</v>
          </cell>
          <cell r="AA398">
            <v>5</v>
          </cell>
          <cell r="AE398">
            <v>2</v>
          </cell>
        </row>
        <row r="399">
          <cell r="X399" t="str">
            <v>213340:蜂須賀花木前</v>
          </cell>
          <cell r="Y399">
            <v>45</v>
          </cell>
          <cell r="AA399">
            <v>55</v>
          </cell>
          <cell r="AE399">
            <v>43</v>
          </cell>
        </row>
        <row r="400">
          <cell r="X400" t="str">
            <v>213350:蜂須賀東杁ノ下</v>
          </cell>
          <cell r="Y400">
            <v>12</v>
          </cell>
          <cell r="AA400">
            <v>14</v>
          </cell>
          <cell r="AE400">
            <v>9</v>
          </cell>
        </row>
        <row r="401">
          <cell r="X401" t="str">
            <v>213360:蜂須賀東五反地</v>
          </cell>
          <cell r="Y401">
            <v>11</v>
          </cell>
          <cell r="AA401">
            <v>12</v>
          </cell>
          <cell r="AE401">
            <v>11</v>
          </cell>
        </row>
        <row r="402">
          <cell r="X402" t="str">
            <v>213370:蜂須賀東道上</v>
          </cell>
          <cell r="Y402">
            <v>106</v>
          </cell>
          <cell r="AA402">
            <v>99</v>
          </cell>
          <cell r="AE402">
            <v>89</v>
          </cell>
        </row>
        <row r="403">
          <cell r="X403" t="str">
            <v>213380:蜂須賀百歩</v>
          </cell>
          <cell r="Y403">
            <v>20</v>
          </cell>
          <cell r="AA403">
            <v>17</v>
          </cell>
          <cell r="AE403">
            <v>17</v>
          </cell>
        </row>
        <row r="404">
          <cell r="X404" t="str">
            <v>213390:蜂須賀蛭間地</v>
          </cell>
          <cell r="Y404">
            <v>12</v>
          </cell>
          <cell r="AA404">
            <v>14</v>
          </cell>
          <cell r="AE404">
            <v>9</v>
          </cell>
        </row>
        <row r="405">
          <cell r="X405" t="str">
            <v>213400:蜂須賀札掛</v>
          </cell>
          <cell r="Y405">
            <v>1</v>
          </cell>
          <cell r="AA405">
            <v>1</v>
          </cell>
          <cell r="AE405">
            <v>1</v>
          </cell>
        </row>
        <row r="406">
          <cell r="X406" t="str">
            <v>213410:蜂須賀法六</v>
          </cell>
          <cell r="Y406">
            <v>3</v>
          </cell>
          <cell r="AA406">
            <v>4</v>
          </cell>
          <cell r="AE406">
            <v>2</v>
          </cell>
        </row>
        <row r="407">
          <cell r="X407" t="str">
            <v>213430:蜂須賀南本郷</v>
          </cell>
          <cell r="Y407">
            <v>53</v>
          </cell>
          <cell r="AA407">
            <v>52</v>
          </cell>
          <cell r="AE407">
            <v>45</v>
          </cell>
        </row>
        <row r="408">
          <cell r="X408" t="str">
            <v>213450:蜂須賀宮東</v>
          </cell>
          <cell r="Y408">
            <v>5</v>
          </cell>
          <cell r="AA408">
            <v>5</v>
          </cell>
          <cell r="AE408">
            <v>3</v>
          </cell>
        </row>
        <row r="409">
          <cell r="X409" t="str">
            <v>213460:蜂須賀宮前</v>
          </cell>
          <cell r="Y409">
            <v>2</v>
          </cell>
          <cell r="AA409">
            <v>5</v>
          </cell>
          <cell r="AE409">
            <v>3</v>
          </cell>
        </row>
        <row r="410">
          <cell r="X410" t="str">
            <v>213490:蜂須賀山ノ腰</v>
          </cell>
          <cell r="Y410">
            <v>17</v>
          </cell>
          <cell r="AA410">
            <v>9</v>
          </cell>
          <cell r="AE410">
            <v>9</v>
          </cell>
        </row>
        <row r="411">
          <cell r="X411" t="str">
            <v>213510:蜂須賀六反</v>
          </cell>
          <cell r="Y411">
            <v>1</v>
          </cell>
          <cell r="AA411">
            <v>2</v>
          </cell>
          <cell r="AE411">
            <v>1</v>
          </cell>
        </row>
        <row r="412">
          <cell r="X412" t="str">
            <v>214010:篠田尼ケ崎</v>
          </cell>
          <cell r="Y412">
            <v>4</v>
          </cell>
          <cell r="AA412">
            <v>3</v>
          </cell>
          <cell r="AE412">
            <v>4</v>
          </cell>
        </row>
        <row r="413">
          <cell r="X413" t="str">
            <v>214030:篠田池田</v>
          </cell>
          <cell r="Y413">
            <v>5</v>
          </cell>
          <cell r="AA413">
            <v>3</v>
          </cell>
          <cell r="AE413">
            <v>2</v>
          </cell>
        </row>
        <row r="414">
          <cell r="X414" t="str">
            <v>214040:篠田居島</v>
          </cell>
          <cell r="Y414">
            <v>57</v>
          </cell>
          <cell r="AA414">
            <v>57</v>
          </cell>
          <cell r="AE414">
            <v>61</v>
          </cell>
        </row>
        <row r="415">
          <cell r="X415" t="str">
            <v>214050:篠田一之沢</v>
          </cell>
          <cell r="Y415">
            <v>58</v>
          </cell>
          <cell r="AA415">
            <v>49</v>
          </cell>
          <cell r="AE415">
            <v>48</v>
          </cell>
        </row>
        <row r="416">
          <cell r="X416" t="str">
            <v>214070:篠田江下島</v>
          </cell>
          <cell r="Y416">
            <v>2</v>
          </cell>
          <cell r="AA416">
            <v>3</v>
          </cell>
          <cell r="AE416">
            <v>1</v>
          </cell>
        </row>
        <row r="417">
          <cell r="X417" t="str">
            <v>214080:篠田乙柳</v>
          </cell>
          <cell r="Y417">
            <v>92</v>
          </cell>
          <cell r="AA417">
            <v>105</v>
          </cell>
          <cell r="AE417">
            <v>94</v>
          </cell>
        </row>
        <row r="418">
          <cell r="X418" t="str">
            <v>214090:篠田陰島</v>
          </cell>
          <cell r="Y418">
            <v>51</v>
          </cell>
          <cell r="AA418">
            <v>55</v>
          </cell>
          <cell r="AE418">
            <v>47</v>
          </cell>
        </row>
        <row r="419">
          <cell r="X419" t="str">
            <v>214100:篠田上大門</v>
          </cell>
          <cell r="Y419">
            <v>75</v>
          </cell>
          <cell r="AA419">
            <v>83</v>
          </cell>
          <cell r="AE419">
            <v>58</v>
          </cell>
        </row>
        <row r="420">
          <cell r="X420" t="str">
            <v>214110:篠田苅萱島</v>
          </cell>
          <cell r="Y420">
            <v>0</v>
          </cell>
          <cell r="AA420">
            <v>1</v>
          </cell>
          <cell r="AE420">
            <v>1</v>
          </cell>
        </row>
        <row r="421">
          <cell r="X421" t="str">
            <v>214120:篠田木折前</v>
          </cell>
          <cell r="Y421">
            <v>4</v>
          </cell>
          <cell r="AA421">
            <v>3</v>
          </cell>
          <cell r="AE421">
            <v>2</v>
          </cell>
        </row>
        <row r="422">
          <cell r="X422" t="str">
            <v>214130:篠田北長無</v>
          </cell>
          <cell r="Y422">
            <v>89</v>
          </cell>
          <cell r="AA422">
            <v>78</v>
          </cell>
          <cell r="AE422">
            <v>66</v>
          </cell>
        </row>
        <row r="423">
          <cell r="X423" t="str">
            <v>214150:篠田北苗田</v>
          </cell>
          <cell r="Y423">
            <v>22</v>
          </cell>
          <cell r="AA423">
            <v>27</v>
          </cell>
          <cell r="AE423">
            <v>26</v>
          </cell>
        </row>
        <row r="424">
          <cell r="X424" t="str">
            <v>214160:篠田木田前</v>
          </cell>
          <cell r="Y424">
            <v>52</v>
          </cell>
          <cell r="AA424">
            <v>45</v>
          </cell>
          <cell r="AE424">
            <v>39</v>
          </cell>
        </row>
        <row r="425">
          <cell r="X425" t="str">
            <v>214170:篠田小塚</v>
          </cell>
          <cell r="Y425">
            <v>46</v>
          </cell>
          <cell r="AA425">
            <v>52</v>
          </cell>
          <cell r="AE425">
            <v>52</v>
          </cell>
        </row>
        <row r="426">
          <cell r="X426" t="str">
            <v>214180:篠田小塚浦</v>
          </cell>
          <cell r="Y426">
            <v>26</v>
          </cell>
          <cell r="AA426">
            <v>22</v>
          </cell>
          <cell r="AE426">
            <v>17</v>
          </cell>
        </row>
        <row r="427">
          <cell r="X427" t="str">
            <v>214190:篠田小塚東</v>
          </cell>
          <cell r="Y427">
            <v>14</v>
          </cell>
          <cell r="AA427">
            <v>19</v>
          </cell>
          <cell r="AE427">
            <v>14</v>
          </cell>
        </row>
        <row r="428">
          <cell r="X428" t="str">
            <v>214200:篠田小町塚</v>
          </cell>
          <cell r="Y428">
            <v>28</v>
          </cell>
          <cell r="AA428">
            <v>21</v>
          </cell>
          <cell r="AE428">
            <v>27</v>
          </cell>
        </row>
        <row r="429">
          <cell r="X429" t="str">
            <v>214210:篠田榊</v>
          </cell>
          <cell r="Y429">
            <v>2</v>
          </cell>
          <cell r="AA429">
            <v>1</v>
          </cell>
          <cell r="AE429">
            <v>2</v>
          </cell>
        </row>
        <row r="430">
          <cell r="X430" t="str">
            <v>214220:篠田坂島</v>
          </cell>
          <cell r="Y430">
            <v>0</v>
          </cell>
          <cell r="AA430">
            <v>1</v>
          </cell>
          <cell r="AE430">
            <v>1</v>
          </cell>
        </row>
        <row r="431">
          <cell r="X431" t="str">
            <v>214230:篠田猿田</v>
          </cell>
          <cell r="Y431">
            <v>4</v>
          </cell>
          <cell r="AA431">
            <v>3</v>
          </cell>
          <cell r="AE431">
            <v>3</v>
          </cell>
        </row>
        <row r="432">
          <cell r="X432" t="str">
            <v>214250:篠田澤口</v>
          </cell>
          <cell r="Y432">
            <v>104</v>
          </cell>
          <cell r="AA432">
            <v>110</v>
          </cell>
          <cell r="AE432">
            <v>68</v>
          </cell>
        </row>
        <row r="433">
          <cell r="X433" t="str">
            <v>214260:篠田三田畑</v>
          </cell>
          <cell r="Y433">
            <v>7</v>
          </cell>
          <cell r="AA433">
            <v>9</v>
          </cell>
          <cell r="AE433">
            <v>14</v>
          </cell>
        </row>
        <row r="434">
          <cell r="X434" t="str">
            <v>214270:篠田三分寺</v>
          </cell>
          <cell r="Y434">
            <v>48</v>
          </cell>
          <cell r="AA434">
            <v>41</v>
          </cell>
          <cell r="AE434">
            <v>26</v>
          </cell>
        </row>
        <row r="435">
          <cell r="X435" t="str">
            <v>214290:篠田島原</v>
          </cell>
          <cell r="Y435">
            <v>12</v>
          </cell>
          <cell r="AA435">
            <v>26</v>
          </cell>
          <cell r="AE435">
            <v>17</v>
          </cell>
        </row>
        <row r="436">
          <cell r="X436" t="str">
            <v>214310:篠田虱掛</v>
          </cell>
          <cell r="Y436">
            <v>111</v>
          </cell>
          <cell r="AA436">
            <v>114</v>
          </cell>
          <cell r="AE436">
            <v>106</v>
          </cell>
        </row>
        <row r="437">
          <cell r="X437" t="str">
            <v>214330:篠田新割</v>
          </cell>
          <cell r="Y437">
            <v>77</v>
          </cell>
          <cell r="AA437">
            <v>79</v>
          </cell>
          <cell r="AE437">
            <v>84</v>
          </cell>
        </row>
        <row r="438">
          <cell r="X438" t="str">
            <v>214340:篠田十王堂</v>
          </cell>
          <cell r="Y438">
            <v>10</v>
          </cell>
          <cell r="AA438">
            <v>11</v>
          </cell>
          <cell r="AE438">
            <v>6</v>
          </cell>
        </row>
        <row r="439">
          <cell r="X439" t="str">
            <v>214360:篠田高畑</v>
          </cell>
          <cell r="Y439">
            <v>57</v>
          </cell>
          <cell r="AA439">
            <v>64</v>
          </cell>
          <cell r="AE439">
            <v>49</v>
          </cell>
        </row>
        <row r="440">
          <cell r="X440" t="str">
            <v>214370:篠田高保田</v>
          </cell>
          <cell r="Y440">
            <v>77</v>
          </cell>
          <cell r="AA440">
            <v>80</v>
          </cell>
          <cell r="AE440">
            <v>70</v>
          </cell>
        </row>
        <row r="441">
          <cell r="X441" t="str">
            <v>214390:篠田棚田</v>
          </cell>
          <cell r="Y441">
            <v>35</v>
          </cell>
          <cell r="AA441">
            <v>33</v>
          </cell>
          <cell r="AE441">
            <v>30</v>
          </cell>
        </row>
        <row r="442">
          <cell r="X442" t="str">
            <v>214400:篠田長直し</v>
          </cell>
          <cell r="Y442">
            <v>50</v>
          </cell>
          <cell r="AA442">
            <v>50</v>
          </cell>
          <cell r="AE442">
            <v>42</v>
          </cell>
        </row>
        <row r="443">
          <cell r="X443" t="str">
            <v>214420:篠田坪枕</v>
          </cell>
          <cell r="Y443">
            <v>14</v>
          </cell>
          <cell r="AA443">
            <v>14</v>
          </cell>
          <cell r="AE443">
            <v>14</v>
          </cell>
        </row>
        <row r="444">
          <cell r="X444" t="str">
            <v>214430:篠田寺後</v>
          </cell>
          <cell r="Y444">
            <v>13</v>
          </cell>
          <cell r="AA444">
            <v>12</v>
          </cell>
          <cell r="AE444">
            <v>9</v>
          </cell>
        </row>
        <row r="445">
          <cell r="X445" t="str">
            <v>214440:篠田寺裏</v>
          </cell>
          <cell r="Y445">
            <v>19</v>
          </cell>
          <cell r="AA445">
            <v>25</v>
          </cell>
          <cell r="AE445">
            <v>17</v>
          </cell>
        </row>
        <row r="446">
          <cell r="X446" t="str">
            <v>214450:篠田寺前</v>
          </cell>
          <cell r="Y446">
            <v>37</v>
          </cell>
          <cell r="AA446">
            <v>44</v>
          </cell>
          <cell r="AE446">
            <v>34</v>
          </cell>
        </row>
        <row r="447">
          <cell r="X447" t="str">
            <v>214460:篠田天神前</v>
          </cell>
          <cell r="Y447">
            <v>23</v>
          </cell>
          <cell r="AA447">
            <v>26</v>
          </cell>
          <cell r="AE447">
            <v>24</v>
          </cell>
        </row>
        <row r="448">
          <cell r="X448" t="str">
            <v>214500:篠田巴塚</v>
          </cell>
          <cell r="Y448">
            <v>2</v>
          </cell>
          <cell r="AA448">
            <v>2</v>
          </cell>
          <cell r="AE448">
            <v>1</v>
          </cell>
        </row>
        <row r="449">
          <cell r="X449" t="str">
            <v>214510:篠田鳥先</v>
          </cell>
          <cell r="Y449">
            <v>56</v>
          </cell>
          <cell r="AA449">
            <v>47</v>
          </cell>
          <cell r="AE449">
            <v>30</v>
          </cell>
        </row>
        <row r="450">
          <cell r="X450" t="str">
            <v>214520:篠田鳥羽見</v>
          </cell>
          <cell r="Y450">
            <v>80</v>
          </cell>
          <cell r="AA450">
            <v>90</v>
          </cell>
          <cell r="AE450">
            <v>76</v>
          </cell>
        </row>
        <row r="451">
          <cell r="X451" t="str">
            <v>214530:篠田中深</v>
          </cell>
          <cell r="Y451">
            <v>30</v>
          </cell>
          <cell r="AA451">
            <v>34</v>
          </cell>
          <cell r="AE451">
            <v>27</v>
          </cell>
        </row>
        <row r="452">
          <cell r="X452" t="str">
            <v>214540:篠田中分</v>
          </cell>
          <cell r="Y452">
            <v>28</v>
          </cell>
          <cell r="AA452">
            <v>20</v>
          </cell>
          <cell r="AE452">
            <v>18</v>
          </cell>
        </row>
        <row r="453">
          <cell r="X453" t="str">
            <v>214550:篠田長堀</v>
          </cell>
          <cell r="Y453">
            <v>67</v>
          </cell>
          <cell r="AA453">
            <v>64</v>
          </cell>
          <cell r="AE453">
            <v>71</v>
          </cell>
        </row>
        <row r="454">
          <cell r="X454" t="str">
            <v>214560:篠田生田</v>
          </cell>
          <cell r="Y454">
            <v>72</v>
          </cell>
          <cell r="AA454">
            <v>59</v>
          </cell>
          <cell r="AE454">
            <v>63</v>
          </cell>
        </row>
        <row r="455">
          <cell r="X455" t="str">
            <v>214580:篠田西出</v>
          </cell>
          <cell r="Y455">
            <v>7</v>
          </cell>
          <cell r="AA455">
            <v>8</v>
          </cell>
          <cell r="AE455">
            <v>7</v>
          </cell>
        </row>
        <row r="456">
          <cell r="X456" t="str">
            <v>214590:篠田西鳥</v>
          </cell>
          <cell r="Y456">
            <v>67</v>
          </cell>
          <cell r="AA456">
            <v>78</v>
          </cell>
          <cell r="AE456">
            <v>68</v>
          </cell>
        </row>
        <row r="457">
          <cell r="X457" t="str">
            <v>214600:篠田西苗田</v>
          </cell>
          <cell r="Y457">
            <v>18</v>
          </cell>
          <cell r="AA457">
            <v>14</v>
          </cell>
          <cell r="AE457">
            <v>11</v>
          </cell>
        </row>
        <row r="458">
          <cell r="X458" t="str">
            <v>214630:篠田長谷川</v>
          </cell>
          <cell r="Y458">
            <v>89</v>
          </cell>
          <cell r="AA458">
            <v>88</v>
          </cell>
          <cell r="AE458">
            <v>79</v>
          </cell>
        </row>
        <row r="459">
          <cell r="X459" t="str">
            <v>214640:篠田八反田</v>
          </cell>
          <cell r="Y459">
            <v>87</v>
          </cell>
          <cell r="AA459">
            <v>94</v>
          </cell>
          <cell r="AE459">
            <v>82</v>
          </cell>
        </row>
        <row r="460">
          <cell r="X460" t="str">
            <v>214650:篠田東苗田</v>
          </cell>
          <cell r="Y460">
            <v>63</v>
          </cell>
          <cell r="AA460">
            <v>55</v>
          </cell>
          <cell r="AE460">
            <v>66</v>
          </cell>
        </row>
        <row r="461">
          <cell r="X461" t="str">
            <v>214680:篠田東分</v>
          </cell>
          <cell r="Y461">
            <v>45</v>
          </cell>
          <cell r="AA461">
            <v>46</v>
          </cell>
          <cell r="AE461">
            <v>33</v>
          </cell>
        </row>
        <row r="462">
          <cell r="X462" t="str">
            <v>214710:篠田弁天</v>
          </cell>
          <cell r="Y462">
            <v>28</v>
          </cell>
          <cell r="AA462">
            <v>35</v>
          </cell>
          <cell r="AE462">
            <v>26</v>
          </cell>
        </row>
        <row r="463">
          <cell r="X463" t="str">
            <v>214720:篠田南組</v>
          </cell>
          <cell r="Y463">
            <v>55</v>
          </cell>
          <cell r="AA463">
            <v>71</v>
          </cell>
          <cell r="AE463">
            <v>55</v>
          </cell>
        </row>
        <row r="464">
          <cell r="X464" t="str">
            <v>214730:篠田南大門</v>
          </cell>
          <cell r="Y464">
            <v>55</v>
          </cell>
          <cell r="AA464">
            <v>51</v>
          </cell>
          <cell r="AE464">
            <v>65</v>
          </cell>
        </row>
        <row r="465">
          <cell r="X465" t="str">
            <v>214740:篠田南長無</v>
          </cell>
          <cell r="Y465">
            <v>77</v>
          </cell>
          <cell r="AA465">
            <v>78</v>
          </cell>
          <cell r="AE465">
            <v>66</v>
          </cell>
        </row>
        <row r="466">
          <cell r="X466" t="str">
            <v>214750:篠田南分</v>
          </cell>
          <cell r="Y466">
            <v>31</v>
          </cell>
          <cell r="AA466">
            <v>29</v>
          </cell>
          <cell r="AE466">
            <v>25</v>
          </cell>
        </row>
        <row r="467">
          <cell r="X467" t="str">
            <v>214760:篠田宮裏</v>
          </cell>
          <cell r="Y467">
            <v>25</v>
          </cell>
          <cell r="AA467">
            <v>31</v>
          </cell>
          <cell r="AE467">
            <v>16</v>
          </cell>
        </row>
        <row r="468">
          <cell r="X468" t="str">
            <v>214770:篠田明田</v>
          </cell>
          <cell r="Y468">
            <v>95</v>
          </cell>
          <cell r="AA468">
            <v>88</v>
          </cell>
          <cell r="AE468">
            <v>66</v>
          </cell>
        </row>
        <row r="469">
          <cell r="X469" t="str">
            <v>214780:篠田向島</v>
          </cell>
          <cell r="Y469">
            <v>30</v>
          </cell>
          <cell r="AA469">
            <v>39</v>
          </cell>
          <cell r="AE469">
            <v>30</v>
          </cell>
        </row>
        <row r="470">
          <cell r="X470" t="str">
            <v>214800:篠田森後</v>
          </cell>
          <cell r="Y470">
            <v>101</v>
          </cell>
          <cell r="AA470">
            <v>90</v>
          </cell>
          <cell r="AE470">
            <v>76</v>
          </cell>
        </row>
        <row r="471">
          <cell r="X471" t="str">
            <v>214810:篠田八原先</v>
          </cell>
          <cell r="Y471">
            <v>4</v>
          </cell>
          <cell r="AA471">
            <v>4</v>
          </cell>
          <cell r="AE471">
            <v>3</v>
          </cell>
        </row>
        <row r="472">
          <cell r="X472" t="str">
            <v>214830:篠田鷲之巣</v>
          </cell>
          <cell r="Y472">
            <v>40</v>
          </cell>
          <cell r="AA472">
            <v>41</v>
          </cell>
          <cell r="AE472">
            <v>27</v>
          </cell>
        </row>
        <row r="473">
          <cell r="X473" t="str">
            <v>214850:篠田稲荷</v>
          </cell>
          <cell r="Y473">
            <v>163</v>
          </cell>
          <cell r="AA473">
            <v>159</v>
          </cell>
          <cell r="AE473">
            <v>128</v>
          </cell>
        </row>
        <row r="474">
          <cell r="X474" t="str">
            <v>214860:篠田八原</v>
          </cell>
          <cell r="Y474">
            <v>275</v>
          </cell>
          <cell r="AA474">
            <v>283</v>
          </cell>
          <cell r="AE474">
            <v>222</v>
          </cell>
        </row>
        <row r="475">
          <cell r="X475" t="str">
            <v>214900:篠田藤東</v>
          </cell>
          <cell r="Y475">
            <v>30</v>
          </cell>
          <cell r="AA475">
            <v>24</v>
          </cell>
          <cell r="AE475">
            <v>21</v>
          </cell>
        </row>
        <row r="476">
          <cell r="X476" t="str">
            <v>214910:篠田森東</v>
          </cell>
          <cell r="Y476">
            <v>1</v>
          </cell>
          <cell r="AA476">
            <v>3</v>
          </cell>
          <cell r="AE476">
            <v>1</v>
          </cell>
        </row>
        <row r="477">
          <cell r="X477" t="str">
            <v>214930:篠田一丁目</v>
          </cell>
          <cell r="Y477">
            <v>18</v>
          </cell>
          <cell r="AA477">
            <v>28</v>
          </cell>
          <cell r="AE477">
            <v>21</v>
          </cell>
        </row>
        <row r="478">
          <cell r="X478" t="str">
            <v>214940:篠田二丁目</v>
          </cell>
          <cell r="Y478">
            <v>7</v>
          </cell>
          <cell r="AA478">
            <v>7</v>
          </cell>
          <cell r="AE478">
            <v>6</v>
          </cell>
        </row>
        <row r="479">
          <cell r="X479" t="str">
            <v>214950:篠田三丁目</v>
          </cell>
          <cell r="Y479">
            <v>5</v>
          </cell>
          <cell r="AA479">
            <v>2</v>
          </cell>
          <cell r="AE479">
            <v>2</v>
          </cell>
        </row>
        <row r="480">
          <cell r="X480" t="str">
            <v>214960:篠田四丁目</v>
          </cell>
          <cell r="Y480">
            <v>11</v>
          </cell>
          <cell r="AA480">
            <v>10</v>
          </cell>
          <cell r="AE480">
            <v>8</v>
          </cell>
        </row>
        <row r="481">
          <cell r="X481" t="str">
            <v>215020:北苅上深坪</v>
          </cell>
          <cell r="Y481">
            <v>28</v>
          </cell>
          <cell r="AA481">
            <v>18</v>
          </cell>
          <cell r="AE481">
            <v>20</v>
          </cell>
        </row>
        <row r="482">
          <cell r="X482" t="str">
            <v>215030:北苅郷中</v>
          </cell>
          <cell r="Y482">
            <v>81</v>
          </cell>
          <cell r="AA482">
            <v>73</v>
          </cell>
          <cell r="AE482">
            <v>59</v>
          </cell>
        </row>
        <row r="483">
          <cell r="X483" t="str">
            <v>215040:北苅郷東</v>
          </cell>
          <cell r="Y483">
            <v>93</v>
          </cell>
          <cell r="AA483">
            <v>108</v>
          </cell>
          <cell r="AE483">
            <v>98</v>
          </cell>
        </row>
        <row r="484">
          <cell r="X484" t="str">
            <v>215050:北苅沢</v>
          </cell>
          <cell r="Y484">
            <v>1</v>
          </cell>
          <cell r="AA484">
            <v>1</v>
          </cell>
          <cell r="AE484">
            <v>1</v>
          </cell>
        </row>
        <row r="485">
          <cell r="X485" t="str">
            <v>215060:北苅三本柿</v>
          </cell>
          <cell r="Y485">
            <v>4</v>
          </cell>
          <cell r="AA485">
            <v>0</v>
          </cell>
          <cell r="AE485">
            <v>4</v>
          </cell>
        </row>
        <row r="486">
          <cell r="X486" t="str">
            <v>215080:北苅二反田</v>
          </cell>
          <cell r="Y486">
            <v>7</v>
          </cell>
          <cell r="AA486">
            <v>1</v>
          </cell>
          <cell r="AE486">
            <v>8</v>
          </cell>
        </row>
        <row r="487">
          <cell r="X487" t="str">
            <v>216010:小橋方杁之口</v>
          </cell>
          <cell r="Y487">
            <v>25</v>
          </cell>
          <cell r="AA487">
            <v>17</v>
          </cell>
          <cell r="AE487">
            <v>24</v>
          </cell>
        </row>
        <row r="488">
          <cell r="X488" t="str">
            <v>216020:小橋方大屋敷</v>
          </cell>
          <cell r="Y488">
            <v>9</v>
          </cell>
          <cell r="AA488">
            <v>11</v>
          </cell>
          <cell r="AE488">
            <v>7</v>
          </cell>
        </row>
        <row r="489">
          <cell r="X489" t="str">
            <v>216030:小橋方海用</v>
          </cell>
          <cell r="Y489">
            <v>37</v>
          </cell>
          <cell r="AA489">
            <v>36</v>
          </cell>
          <cell r="AE489">
            <v>39</v>
          </cell>
        </row>
        <row r="490">
          <cell r="X490" t="str">
            <v>216040:小橋方北山西</v>
          </cell>
          <cell r="Y490">
            <v>48</v>
          </cell>
          <cell r="AA490">
            <v>60</v>
          </cell>
          <cell r="AE490">
            <v>52</v>
          </cell>
        </row>
        <row r="491">
          <cell r="X491" t="str">
            <v>216050:小橋方郷中</v>
          </cell>
          <cell r="Y491">
            <v>75</v>
          </cell>
          <cell r="AA491">
            <v>95</v>
          </cell>
          <cell r="AE491">
            <v>77</v>
          </cell>
        </row>
        <row r="492">
          <cell r="X492" t="str">
            <v>216060:小橋方田中</v>
          </cell>
          <cell r="Y492">
            <v>35</v>
          </cell>
          <cell r="AA492">
            <v>52</v>
          </cell>
          <cell r="AE492">
            <v>44</v>
          </cell>
        </row>
        <row r="493">
          <cell r="X493" t="str">
            <v>216070:小橋方寺西</v>
          </cell>
          <cell r="Y493">
            <v>4</v>
          </cell>
          <cell r="AA493">
            <v>6</v>
          </cell>
          <cell r="AE493">
            <v>4</v>
          </cell>
        </row>
        <row r="494">
          <cell r="X494" t="str">
            <v>216090:小橋方西境</v>
          </cell>
          <cell r="Y494">
            <v>1</v>
          </cell>
          <cell r="AA494">
            <v>1</v>
          </cell>
          <cell r="AE494">
            <v>1</v>
          </cell>
        </row>
        <row r="495">
          <cell r="X495" t="str">
            <v>216110:小橋方花之木</v>
          </cell>
          <cell r="Y495">
            <v>26</v>
          </cell>
          <cell r="AA495">
            <v>27</v>
          </cell>
          <cell r="AE495">
            <v>27</v>
          </cell>
        </row>
        <row r="496">
          <cell r="X496" t="str">
            <v>216120:小橋方東壱町田</v>
          </cell>
          <cell r="Y496">
            <v>61</v>
          </cell>
          <cell r="AA496">
            <v>38</v>
          </cell>
          <cell r="AE496">
            <v>48</v>
          </cell>
        </row>
        <row r="497">
          <cell r="X497" t="str">
            <v>216130:小橋方東境</v>
          </cell>
          <cell r="Y497">
            <v>11</v>
          </cell>
          <cell r="AA497">
            <v>18</v>
          </cell>
          <cell r="AE497">
            <v>14</v>
          </cell>
        </row>
        <row r="498">
          <cell r="X498" t="str">
            <v>216140:小橋方南山西</v>
          </cell>
          <cell r="Y498">
            <v>105</v>
          </cell>
          <cell r="AA498">
            <v>103</v>
          </cell>
          <cell r="AE498">
            <v>134</v>
          </cell>
        </row>
        <row r="499">
          <cell r="X499" t="str">
            <v>216150:小橋方四ツ物</v>
          </cell>
          <cell r="Y499">
            <v>39</v>
          </cell>
          <cell r="AA499">
            <v>35</v>
          </cell>
          <cell r="AE499">
            <v>39</v>
          </cell>
        </row>
        <row r="500">
          <cell r="X500" t="str">
            <v>216160:小橋方八原先</v>
          </cell>
          <cell r="Y500">
            <v>12</v>
          </cell>
          <cell r="AA500">
            <v>7</v>
          </cell>
          <cell r="AE500">
            <v>10</v>
          </cell>
        </row>
        <row r="501">
          <cell r="X501" t="str">
            <v>217010:乙之子江又ギ</v>
          </cell>
          <cell r="Y501">
            <v>4</v>
          </cell>
          <cell r="AA501">
            <v>5</v>
          </cell>
          <cell r="AE501">
            <v>3</v>
          </cell>
        </row>
        <row r="502">
          <cell r="X502" t="str">
            <v>217020:乙之子楠島</v>
          </cell>
          <cell r="Y502">
            <v>16</v>
          </cell>
          <cell r="AA502">
            <v>16</v>
          </cell>
          <cell r="AE502">
            <v>28</v>
          </cell>
        </row>
        <row r="503">
          <cell r="X503" t="str">
            <v>217040:乙之子十八割</v>
          </cell>
          <cell r="Y503">
            <v>66</v>
          </cell>
          <cell r="AA503">
            <v>56</v>
          </cell>
          <cell r="AE503">
            <v>66</v>
          </cell>
        </row>
        <row r="504">
          <cell r="X504" t="str">
            <v>217050:乙之子天王畑</v>
          </cell>
          <cell r="Y504">
            <v>17</v>
          </cell>
          <cell r="AA504">
            <v>19</v>
          </cell>
          <cell r="AE504">
            <v>13</v>
          </cell>
        </row>
        <row r="505">
          <cell r="X505" t="str">
            <v>217060:乙之子堂東</v>
          </cell>
          <cell r="Y505">
            <v>11</v>
          </cell>
          <cell r="AA505">
            <v>1</v>
          </cell>
          <cell r="AE505">
            <v>10</v>
          </cell>
        </row>
        <row r="506">
          <cell r="X506" t="str">
            <v>217070:乙之子西北</v>
          </cell>
          <cell r="Y506">
            <v>12</v>
          </cell>
          <cell r="AA506">
            <v>17</v>
          </cell>
          <cell r="AE506">
            <v>6</v>
          </cell>
        </row>
        <row r="507">
          <cell r="X507" t="str">
            <v>217080:乙之子八反田</v>
          </cell>
          <cell r="Y507">
            <v>2</v>
          </cell>
          <cell r="AA507">
            <v>1</v>
          </cell>
          <cell r="AE507">
            <v>1</v>
          </cell>
        </row>
        <row r="508">
          <cell r="X508" t="str">
            <v>217090:乙之子莪原新田</v>
          </cell>
          <cell r="Y508">
            <v>19</v>
          </cell>
          <cell r="AA508">
            <v>9</v>
          </cell>
          <cell r="AE508">
            <v>21</v>
          </cell>
        </row>
        <row r="509">
          <cell r="X509" t="str">
            <v>217100:乙之子東出</v>
          </cell>
          <cell r="Y509">
            <v>5</v>
          </cell>
          <cell r="AA509">
            <v>3</v>
          </cell>
          <cell r="AE509">
            <v>2</v>
          </cell>
        </row>
        <row r="510">
          <cell r="X510" t="str">
            <v>217110:乙之子百歩</v>
          </cell>
          <cell r="Y510">
            <v>2</v>
          </cell>
          <cell r="AA510">
            <v>2</v>
          </cell>
          <cell r="AE510">
            <v>2</v>
          </cell>
        </row>
        <row r="511">
          <cell r="X511" t="str">
            <v>217120:乙之子六畝物</v>
          </cell>
          <cell r="Y511">
            <v>12</v>
          </cell>
          <cell r="AA511">
            <v>12</v>
          </cell>
          <cell r="AE511">
            <v>7</v>
          </cell>
        </row>
        <row r="512">
          <cell r="X512" t="str">
            <v>217130:乙之子元苗場</v>
          </cell>
          <cell r="Y512">
            <v>18</v>
          </cell>
          <cell r="AA512">
            <v>16</v>
          </cell>
          <cell r="AE512">
            <v>18</v>
          </cell>
        </row>
        <row r="513">
          <cell r="X513" t="str">
            <v>217140:乙之子元柳</v>
          </cell>
          <cell r="Y513">
            <v>19</v>
          </cell>
          <cell r="AA513">
            <v>25</v>
          </cell>
          <cell r="AE513">
            <v>17</v>
          </cell>
        </row>
        <row r="514">
          <cell r="X514" t="str">
            <v>217150:乙之子屋敷</v>
          </cell>
          <cell r="Y514">
            <v>75</v>
          </cell>
          <cell r="AA514">
            <v>78</v>
          </cell>
          <cell r="AE514">
            <v>57</v>
          </cell>
        </row>
        <row r="515">
          <cell r="X515" t="str">
            <v>217160:乙之子八原先</v>
          </cell>
          <cell r="Y515">
            <v>5</v>
          </cell>
          <cell r="AA515">
            <v>4</v>
          </cell>
          <cell r="AE515">
            <v>2</v>
          </cell>
        </row>
        <row r="516">
          <cell r="X516" t="str">
            <v>301010:甚目寺流</v>
          </cell>
          <cell r="Y516">
            <v>146</v>
          </cell>
          <cell r="AA516">
            <v>117</v>
          </cell>
          <cell r="AE516">
            <v>140</v>
          </cell>
        </row>
        <row r="517">
          <cell r="X517" t="str">
            <v>301030:甚目寺市場</v>
          </cell>
          <cell r="Y517">
            <v>224</v>
          </cell>
          <cell r="AA517">
            <v>200</v>
          </cell>
          <cell r="AE517">
            <v>206</v>
          </cell>
        </row>
        <row r="518">
          <cell r="X518" t="str">
            <v>301040:甚目寺稲荷</v>
          </cell>
          <cell r="Y518">
            <v>262</v>
          </cell>
          <cell r="AA518">
            <v>279</v>
          </cell>
          <cell r="AE518">
            <v>272</v>
          </cell>
        </row>
        <row r="519">
          <cell r="X519" t="str">
            <v>301050:甚目寺乾出</v>
          </cell>
          <cell r="Y519">
            <v>347</v>
          </cell>
          <cell r="AA519">
            <v>330</v>
          </cell>
          <cell r="AE519">
            <v>293</v>
          </cell>
        </row>
        <row r="520">
          <cell r="X520" t="str">
            <v>301060:甚目寺大渕</v>
          </cell>
          <cell r="Y520">
            <v>146</v>
          </cell>
          <cell r="AA520">
            <v>143</v>
          </cell>
          <cell r="AE520">
            <v>136</v>
          </cell>
        </row>
        <row r="521">
          <cell r="X521" t="str">
            <v>301070:甚目寺沖田</v>
          </cell>
          <cell r="Y521">
            <v>293</v>
          </cell>
          <cell r="AA521">
            <v>297</v>
          </cell>
          <cell r="AE521">
            <v>266</v>
          </cell>
        </row>
        <row r="522">
          <cell r="X522" t="str">
            <v>301080:甚目寺桑丸</v>
          </cell>
          <cell r="Y522">
            <v>142</v>
          </cell>
          <cell r="AA522">
            <v>156</v>
          </cell>
          <cell r="AE522">
            <v>156</v>
          </cell>
        </row>
        <row r="523">
          <cell r="X523" t="str">
            <v>301090:甚目寺郷浦</v>
          </cell>
          <cell r="Y523">
            <v>285</v>
          </cell>
          <cell r="AA523">
            <v>303</v>
          </cell>
          <cell r="AE523">
            <v>312</v>
          </cell>
        </row>
        <row r="524">
          <cell r="X524" t="str">
            <v>301100:甚目寺郷中</v>
          </cell>
          <cell r="Y524">
            <v>268</v>
          </cell>
          <cell r="AA524">
            <v>267</v>
          </cell>
          <cell r="AE524">
            <v>240</v>
          </cell>
        </row>
        <row r="525">
          <cell r="X525" t="str">
            <v>301110:甚目寺郷前</v>
          </cell>
          <cell r="Y525">
            <v>115</v>
          </cell>
          <cell r="AA525">
            <v>125</v>
          </cell>
          <cell r="AE525">
            <v>117</v>
          </cell>
        </row>
        <row r="526">
          <cell r="X526" t="str">
            <v>301120:甚目寺権現</v>
          </cell>
          <cell r="Y526">
            <v>268</v>
          </cell>
          <cell r="AA526">
            <v>246</v>
          </cell>
          <cell r="AE526">
            <v>231</v>
          </cell>
        </row>
        <row r="527">
          <cell r="X527" t="str">
            <v>301130:甚目寺桜田</v>
          </cell>
          <cell r="Y527">
            <v>105</v>
          </cell>
          <cell r="AA527">
            <v>129</v>
          </cell>
          <cell r="AE527">
            <v>133</v>
          </cell>
        </row>
        <row r="528">
          <cell r="X528" t="str">
            <v>301140:甚目寺山王</v>
          </cell>
          <cell r="Y528">
            <v>203</v>
          </cell>
          <cell r="AA528">
            <v>191</v>
          </cell>
          <cell r="AE528">
            <v>175</v>
          </cell>
        </row>
        <row r="529">
          <cell r="X529" t="str">
            <v>301150:甚目寺須原</v>
          </cell>
          <cell r="Y529">
            <v>434</v>
          </cell>
          <cell r="AA529">
            <v>406</v>
          </cell>
          <cell r="AE529">
            <v>396</v>
          </cell>
        </row>
        <row r="530">
          <cell r="X530" t="str">
            <v>301160:甚目寺寺西</v>
          </cell>
          <cell r="Y530">
            <v>78</v>
          </cell>
          <cell r="AA530">
            <v>65</v>
          </cell>
          <cell r="AE530">
            <v>68</v>
          </cell>
        </row>
        <row r="531">
          <cell r="X531" t="str">
            <v>301170:甚目寺八尻</v>
          </cell>
          <cell r="Y531">
            <v>151</v>
          </cell>
          <cell r="AA531">
            <v>154</v>
          </cell>
          <cell r="AE531">
            <v>138</v>
          </cell>
        </row>
        <row r="532">
          <cell r="X532" t="str">
            <v>301180:甚目寺飛殿</v>
          </cell>
          <cell r="Y532">
            <v>357</v>
          </cell>
          <cell r="AA532">
            <v>360</v>
          </cell>
          <cell r="AE532">
            <v>310</v>
          </cell>
        </row>
        <row r="533">
          <cell r="X533" t="str">
            <v>301200:甚目寺松山</v>
          </cell>
          <cell r="Y533">
            <v>310</v>
          </cell>
          <cell r="AA533">
            <v>349</v>
          </cell>
          <cell r="AE533">
            <v>325</v>
          </cell>
        </row>
        <row r="534">
          <cell r="X534" t="str">
            <v>301220:甚目寺五位田</v>
          </cell>
          <cell r="Y534">
            <v>235</v>
          </cell>
          <cell r="AA534">
            <v>248</v>
          </cell>
          <cell r="AE534">
            <v>245</v>
          </cell>
        </row>
        <row r="535">
          <cell r="X535" t="str">
            <v>301230:甚目寺西大門</v>
          </cell>
          <cell r="Y535">
            <v>148</v>
          </cell>
          <cell r="AA535">
            <v>160</v>
          </cell>
          <cell r="AE535">
            <v>138</v>
          </cell>
        </row>
        <row r="536">
          <cell r="X536" t="str">
            <v>301240:甚目寺二伴田</v>
          </cell>
          <cell r="Y536">
            <v>20</v>
          </cell>
          <cell r="AA536">
            <v>28</v>
          </cell>
          <cell r="AE536">
            <v>19</v>
          </cell>
        </row>
        <row r="537">
          <cell r="X537" t="str">
            <v>301250:甚目寺東大門</v>
          </cell>
          <cell r="Y537">
            <v>82</v>
          </cell>
          <cell r="AA537">
            <v>105</v>
          </cell>
          <cell r="AE537">
            <v>81</v>
          </cell>
        </row>
        <row r="538">
          <cell r="X538" t="str">
            <v>301260:甚目寺東門前</v>
          </cell>
          <cell r="Y538">
            <v>75</v>
          </cell>
          <cell r="AA538">
            <v>82</v>
          </cell>
          <cell r="AE538">
            <v>74</v>
          </cell>
        </row>
        <row r="539">
          <cell r="X539" t="str">
            <v>301270:甚目寺山之浦</v>
          </cell>
          <cell r="Y539">
            <v>206</v>
          </cell>
          <cell r="AA539">
            <v>215</v>
          </cell>
          <cell r="AE539">
            <v>247</v>
          </cell>
        </row>
        <row r="540">
          <cell r="X540" t="str">
            <v>301280:甚目寺稲荷新田</v>
          </cell>
          <cell r="Y540">
            <v>89</v>
          </cell>
          <cell r="AA540">
            <v>84</v>
          </cell>
          <cell r="AE540">
            <v>58</v>
          </cell>
        </row>
        <row r="541">
          <cell r="X541" t="str">
            <v>301290:甚目寺茶之木田</v>
          </cell>
          <cell r="Y541">
            <v>114</v>
          </cell>
          <cell r="AA541">
            <v>122</v>
          </cell>
          <cell r="AE541">
            <v>121</v>
          </cell>
        </row>
        <row r="542">
          <cell r="X542" t="str">
            <v>302010:本郷柿ノ木</v>
          </cell>
          <cell r="Y542">
            <v>199</v>
          </cell>
          <cell r="AA542">
            <v>188</v>
          </cell>
          <cell r="AE542">
            <v>156</v>
          </cell>
        </row>
        <row r="543">
          <cell r="X543" t="str">
            <v>302020:本郷郷中</v>
          </cell>
          <cell r="Y543">
            <v>190</v>
          </cell>
          <cell r="AA543">
            <v>204</v>
          </cell>
          <cell r="AE543">
            <v>190</v>
          </cell>
        </row>
        <row r="544">
          <cell r="X544" t="str">
            <v>302030:本郷郷前</v>
          </cell>
          <cell r="Y544">
            <v>237</v>
          </cell>
          <cell r="AA544">
            <v>199</v>
          </cell>
          <cell r="AE544">
            <v>204</v>
          </cell>
        </row>
        <row r="545">
          <cell r="X545" t="str">
            <v>302040:本郷取替</v>
          </cell>
          <cell r="Y545">
            <v>181</v>
          </cell>
          <cell r="AA545">
            <v>169</v>
          </cell>
          <cell r="AE545">
            <v>194</v>
          </cell>
        </row>
        <row r="546">
          <cell r="X546" t="str">
            <v>302050:本郷八尻</v>
          </cell>
          <cell r="Y546">
            <v>99</v>
          </cell>
          <cell r="AA546">
            <v>118</v>
          </cell>
          <cell r="AE546">
            <v>87</v>
          </cell>
        </row>
        <row r="547">
          <cell r="X547" t="str">
            <v>302060:本郷三反地</v>
          </cell>
          <cell r="Y547">
            <v>151</v>
          </cell>
          <cell r="AA547">
            <v>148</v>
          </cell>
          <cell r="AE547">
            <v>165</v>
          </cell>
        </row>
        <row r="548">
          <cell r="X548" t="str">
            <v>302070:本郷花ノ木</v>
          </cell>
          <cell r="Y548">
            <v>244</v>
          </cell>
          <cell r="AA548">
            <v>250</v>
          </cell>
          <cell r="AE548">
            <v>232</v>
          </cell>
        </row>
        <row r="549">
          <cell r="X549" t="str">
            <v>302080:本郷四反田</v>
          </cell>
          <cell r="Y549">
            <v>122</v>
          </cell>
          <cell r="AA549">
            <v>101</v>
          </cell>
          <cell r="AE549">
            <v>120</v>
          </cell>
        </row>
        <row r="550">
          <cell r="X550" t="str">
            <v>303010:坂牧郷</v>
          </cell>
          <cell r="Y550">
            <v>129</v>
          </cell>
          <cell r="AA550">
            <v>131</v>
          </cell>
          <cell r="AE550">
            <v>115</v>
          </cell>
        </row>
        <row r="551">
          <cell r="X551" t="str">
            <v>303020:坂牧阿原</v>
          </cell>
          <cell r="Y551">
            <v>199</v>
          </cell>
          <cell r="AA551">
            <v>179</v>
          </cell>
          <cell r="AE551">
            <v>191</v>
          </cell>
        </row>
        <row r="552">
          <cell r="X552" t="str">
            <v>303030:坂牧大塚</v>
          </cell>
          <cell r="Y552">
            <v>96</v>
          </cell>
          <cell r="AA552">
            <v>108</v>
          </cell>
          <cell r="AE552">
            <v>89</v>
          </cell>
        </row>
        <row r="553">
          <cell r="X553" t="str">
            <v>303040:坂牧北浦</v>
          </cell>
          <cell r="Y553">
            <v>55</v>
          </cell>
          <cell r="AA553">
            <v>68</v>
          </cell>
          <cell r="AE553">
            <v>46</v>
          </cell>
        </row>
        <row r="554">
          <cell r="X554" t="str">
            <v>303050:坂牧坂塩</v>
          </cell>
          <cell r="Y554">
            <v>69</v>
          </cell>
          <cell r="AA554">
            <v>50</v>
          </cell>
          <cell r="AE554">
            <v>48</v>
          </cell>
        </row>
        <row r="555">
          <cell r="X555" t="str">
            <v>303070:坂牧日吉</v>
          </cell>
          <cell r="Y555">
            <v>176</v>
          </cell>
          <cell r="AA555">
            <v>162</v>
          </cell>
          <cell r="AE555">
            <v>126</v>
          </cell>
        </row>
        <row r="556">
          <cell r="X556" t="str">
            <v>303080:坂牧向江</v>
          </cell>
          <cell r="Y556">
            <v>96</v>
          </cell>
          <cell r="AA556">
            <v>96</v>
          </cell>
          <cell r="AE556">
            <v>96</v>
          </cell>
        </row>
        <row r="557">
          <cell r="X557" t="str">
            <v>303110:坂牧西之宮</v>
          </cell>
          <cell r="Y557">
            <v>200</v>
          </cell>
          <cell r="AA557">
            <v>193</v>
          </cell>
          <cell r="AE557">
            <v>192</v>
          </cell>
        </row>
        <row r="558">
          <cell r="X558" t="str">
            <v>304010:下萱津宝</v>
          </cell>
          <cell r="Y558">
            <v>64</v>
          </cell>
          <cell r="AA558">
            <v>63</v>
          </cell>
          <cell r="AE558">
            <v>63</v>
          </cell>
        </row>
        <row r="559">
          <cell r="X559" t="str">
            <v>304030:下萱津池端</v>
          </cell>
          <cell r="Y559">
            <v>110</v>
          </cell>
          <cell r="AA559">
            <v>87</v>
          </cell>
          <cell r="AE559">
            <v>86</v>
          </cell>
        </row>
        <row r="560">
          <cell r="X560" t="str">
            <v>304040:下萱津江西</v>
          </cell>
          <cell r="Y560">
            <v>128</v>
          </cell>
          <cell r="AA560">
            <v>133</v>
          </cell>
          <cell r="AE560">
            <v>114</v>
          </cell>
        </row>
        <row r="561">
          <cell r="X561" t="str">
            <v>304050:下萱津替地</v>
          </cell>
          <cell r="Y561">
            <v>21</v>
          </cell>
          <cell r="AA561">
            <v>20</v>
          </cell>
          <cell r="AE561">
            <v>18</v>
          </cell>
        </row>
        <row r="562">
          <cell r="X562" t="str">
            <v>304080:下萱津新替</v>
          </cell>
          <cell r="Y562">
            <v>7</v>
          </cell>
          <cell r="AA562">
            <v>0</v>
          </cell>
          <cell r="AE562">
            <v>7</v>
          </cell>
        </row>
        <row r="563">
          <cell r="X563" t="str">
            <v>304090:下萱津末広</v>
          </cell>
          <cell r="Y563">
            <v>59</v>
          </cell>
          <cell r="AA563">
            <v>58</v>
          </cell>
          <cell r="AE563">
            <v>50</v>
          </cell>
        </row>
        <row r="564">
          <cell r="X564" t="str">
            <v>304100:下萱津砂入</v>
          </cell>
          <cell r="Y564">
            <v>3</v>
          </cell>
          <cell r="AA564">
            <v>1</v>
          </cell>
          <cell r="AE564">
            <v>4</v>
          </cell>
        </row>
        <row r="565">
          <cell r="X565" t="str">
            <v>304110:下萱津長者</v>
          </cell>
          <cell r="Y565">
            <v>52</v>
          </cell>
          <cell r="AA565">
            <v>53</v>
          </cell>
          <cell r="AE565">
            <v>53</v>
          </cell>
        </row>
        <row r="566">
          <cell r="X566" t="str">
            <v>304120:下萱津坪井</v>
          </cell>
          <cell r="Y566">
            <v>19</v>
          </cell>
          <cell r="AA566">
            <v>23</v>
          </cell>
          <cell r="AE566">
            <v>20</v>
          </cell>
        </row>
        <row r="567">
          <cell r="X567" t="str">
            <v>304130:下萱津中道</v>
          </cell>
          <cell r="Y567">
            <v>84</v>
          </cell>
          <cell r="AA567">
            <v>94</v>
          </cell>
          <cell r="AE567">
            <v>75</v>
          </cell>
        </row>
        <row r="568">
          <cell r="X568" t="str">
            <v>304140:下萱津蓮池</v>
          </cell>
          <cell r="Y568">
            <v>60</v>
          </cell>
          <cell r="AA568">
            <v>55</v>
          </cell>
          <cell r="AE568">
            <v>69</v>
          </cell>
        </row>
        <row r="569">
          <cell r="X569" t="str">
            <v>304150:下萱津平島</v>
          </cell>
          <cell r="Y569">
            <v>112</v>
          </cell>
          <cell r="AA569">
            <v>92</v>
          </cell>
          <cell r="AE569">
            <v>97</v>
          </cell>
        </row>
        <row r="570">
          <cell r="X570" t="str">
            <v>304160:下萱津山伏</v>
          </cell>
          <cell r="Y570">
            <v>164</v>
          </cell>
          <cell r="AA570">
            <v>143</v>
          </cell>
          <cell r="AE570">
            <v>150</v>
          </cell>
        </row>
        <row r="571">
          <cell r="X571" t="str">
            <v>304190:下萱津銀杏木</v>
          </cell>
          <cell r="Y571">
            <v>91</v>
          </cell>
          <cell r="AA571">
            <v>96</v>
          </cell>
          <cell r="AE571">
            <v>80</v>
          </cell>
        </row>
        <row r="572">
          <cell r="X572" t="str">
            <v>304200:下萱津九反田</v>
          </cell>
          <cell r="Y572">
            <v>137</v>
          </cell>
          <cell r="AA572">
            <v>114</v>
          </cell>
          <cell r="AE572">
            <v>126</v>
          </cell>
        </row>
        <row r="573">
          <cell r="X573" t="str">
            <v>304220:下萱津五反田</v>
          </cell>
          <cell r="Y573">
            <v>137</v>
          </cell>
          <cell r="AA573">
            <v>111</v>
          </cell>
          <cell r="AE573">
            <v>144</v>
          </cell>
        </row>
        <row r="574">
          <cell r="X574" t="str">
            <v>304230:下萱津宿ノ口</v>
          </cell>
          <cell r="Y574">
            <v>61</v>
          </cell>
          <cell r="AA574">
            <v>78</v>
          </cell>
          <cell r="AE574">
            <v>90</v>
          </cell>
        </row>
        <row r="575">
          <cell r="X575" t="str">
            <v>305010:中萱津足川</v>
          </cell>
          <cell r="Y575">
            <v>119</v>
          </cell>
          <cell r="AA575">
            <v>111</v>
          </cell>
          <cell r="AE575">
            <v>115</v>
          </cell>
        </row>
        <row r="576">
          <cell r="X576" t="str">
            <v>305030:中萱津親牧</v>
          </cell>
          <cell r="Y576">
            <v>147</v>
          </cell>
          <cell r="AA576">
            <v>154</v>
          </cell>
          <cell r="AE576">
            <v>124</v>
          </cell>
        </row>
        <row r="577">
          <cell r="X577" t="str">
            <v>305040:中萱津鴻巣</v>
          </cell>
          <cell r="Y577">
            <v>33</v>
          </cell>
          <cell r="AA577">
            <v>39</v>
          </cell>
          <cell r="AE577">
            <v>28</v>
          </cell>
        </row>
        <row r="578">
          <cell r="X578" t="str">
            <v>305050:中萱津砂入</v>
          </cell>
          <cell r="Y578">
            <v>53</v>
          </cell>
          <cell r="AA578">
            <v>46</v>
          </cell>
          <cell r="AE578">
            <v>40</v>
          </cell>
        </row>
        <row r="579">
          <cell r="X579" t="str">
            <v>305060:中萱津大坊</v>
          </cell>
          <cell r="Y579">
            <v>89</v>
          </cell>
          <cell r="AA579">
            <v>68</v>
          </cell>
          <cell r="AE579">
            <v>81</v>
          </cell>
        </row>
        <row r="580">
          <cell r="X580" t="str">
            <v>305070:中萱津出口</v>
          </cell>
          <cell r="Y580">
            <v>49</v>
          </cell>
          <cell r="AA580">
            <v>46</v>
          </cell>
          <cell r="AE580">
            <v>44</v>
          </cell>
        </row>
        <row r="581">
          <cell r="X581" t="str">
            <v>305080:中萱津道場</v>
          </cell>
          <cell r="Y581">
            <v>133</v>
          </cell>
          <cell r="AA581">
            <v>131</v>
          </cell>
          <cell r="AE581">
            <v>121</v>
          </cell>
        </row>
        <row r="582">
          <cell r="X582" t="str">
            <v>305090:中萱津南宿</v>
          </cell>
          <cell r="Y582">
            <v>112</v>
          </cell>
          <cell r="AA582">
            <v>98</v>
          </cell>
          <cell r="AE582">
            <v>106</v>
          </cell>
        </row>
        <row r="583">
          <cell r="X583" t="str">
            <v>305100:中萱津稲干場</v>
          </cell>
          <cell r="Y583">
            <v>22</v>
          </cell>
          <cell r="AA583">
            <v>12</v>
          </cell>
          <cell r="AE583">
            <v>25</v>
          </cell>
        </row>
        <row r="584">
          <cell r="X584" t="str">
            <v>305110:中萱津九反所</v>
          </cell>
          <cell r="Y584">
            <v>67</v>
          </cell>
          <cell r="AA584">
            <v>56</v>
          </cell>
          <cell r="AE584">
            <v>65</v>
          </cell>
        </row>
        <row r="585">
          <cell r="X585" t="str">
            <v>305120:中萱津五反田</v>
          </cell>
          <cell r="Y585">
            <v>117</v>
          </cell>
          <cell r="AA585">
            <v>116</v>
          </cell>
          <cell r="AE585">
            <v>99</v>
          </cell>
        </row>
        <row r="586">
          <cell r="X586" t="str">
            <v>305130:中萱津紺屋田</v>
          </cell>
          <cell r="Y586">
            <v>82</v>
          </cell>
          <cell r="AA586">
            <v>73</v>
          </cell>
          <cell r="AE586">
            <v>54</v>
          </cell>
        </row>
        <row r="587">
          <cell r="X587" t="str">
            <v>305140:中萱津定段寺</v>
          </cell>
          <cell r="Y587">
            <v>75</v>
          </cell>
          <cell r="AA587">
            <v>89</v>
          </cell>
          <cell r="AE587">
            <v>72</v>
          </cell>
        </row>
        <row r="588">
          <cell r="X588" t="str">
            <v>305150:中萱津燈明先</v>
          </cell>
          <cell r="Y588">
            <v>63</v>
          </cell>
          <cell r="AA588">
            <v>51</v>
          </cell>
          <cell r="AE588">
            <v>62</v>
          </cell>
        </row>
        <row r="589">
          <cell r="X589" t="str">
            <v>305160:中萱津西ノ川</v>
          </cell>
          <cell r="Y589">
            <v>92</v>
          </cell>
          <cell r="AA589">
            <v>77</v>
          </cell>
          <cell r="AE589">
            <v>87</v>
          </cell>
        </row>
        <row r="590">
          <cell r="X590" t="str">
            <v>305170:中萱津法慶寺</v>
          </cell>
          <cell r="Y590">
            <v>50</v>
          </cell>
          <cell r="AA590">
            <v>47</v>
          </cell>
          <cell r="AE590">
            <v>53</v>
          </cell>
        </row>
        <row r="591">
          <cell r="X591" t="str">
            <v>305180:中萱津南ノ川</v>
          </cell>
          <cell r="Y591">
            <v>103</v>
          </cell>
          <cell r="AA591">
            <v>79</v>
          </cell>
          <cell r="AE591">
            <v>77</v>
          </cell>
        </row>
        <row r="592">
          <cell r="X592" t="str">
            <v>306010:上萱津森</v>
          </cell>
          <cell r="Y592">
            <v>220</v>
          </cell>
          <cell r="AA592">
            <v>223</v>
          </cell>
          <cell r="AE592">
            <v>217</v>
          </cell>
        </row>
        <row r="593">
          <cell r="X593" t="str">
            <v>306020:上萱津池田</v>
          </cell>
          <cell r="Y593">
            <v>25</v>
          </cell>
          <cell r="AA593">
            <v>30</v>
          </cell>
          <cell r="AE593">
            <v>21</v>
          </cell>
        </row>
        <row r="594">
          <cell r="X594" t="str">
            <v>306030:上萱津上野</v>
          </cell>
          <cell r="Y594">
            <v>98</v>
          </cell>
          <cell r="AA594">
            <v>98</v>
          </cell>
          <cell r="AE594">
            <v>85</v>
          </cell>
        </row>
        <row r="595">
          <cell r="X595" t="str">
            <v>306040:上萱津川崎</v>
          </cell>
          <cell r="Y595">
            <v>146</v>
          </cell>
          <cell r="AA595">
            <v>162</v>
          </cell>
          <cell r="AE595">
            <v>152</v>
          </cell>
        </row>
        <row r="596">
          <cell r="X596" t="str">
            <v>306050:上萱津車屋</v>
          </cell>
          <cell r="Y596">
            <v>38</v>
          </cell>
          <cell r="AA596">
            <v>50</v>
          </cell>
          <cell r="AE596">
            <v>32</v>
          </cell>
        </row>
        <row r="597">
          <cell r="X597" t="str">
            <v>306070:上萱津左渡</v>
          </cell>
          <cell r="Y597">
            <v>77</v>
          </cell>
          <cell r="AA597">
            <v>75</v>
          </cell>
          <cell r="AE597">
            <v>74</v>
          </cell>
        </row>
        <row r="598">
          <cell r="X598" t="str">
            <v>306080:上萱津下流</v>
          </cell>
          <cell r="Y598">
            <v>7</v>
          </cell>
          <cell r="AA598">
            <v>5</v>
          </cell>
          <cell r="AE598">
            <v>7</v>
          </cell>
        </row>
        <row r="599">
          <cell r="X599" t="str">
            <v>306090:上萱津白髭</v>
          </cell>
          <cell r="Y599">
            <v>224</v>
          </cell>
          <cell r="AA599">
            <v>195</v>
          </cell>
          <cell r="AE599">
            <v>222</v>
          </cell>
        </row>
        <row r="600">
          <cell r="X600" t="str">
            <v>306100:上萱津銭神</v>
          </cell>
          <cell r="Y600">
            <v>235</v>
          </cell>
          <cell r="AA600">
            <v>241</v>
          </cell>
          <cell r="AE600">
            <v>233</v>
          </cell>
        </row>
        <row r="601">
          <cell r="X601" t="str">
            <v>306110:上萱津大門</v>
          </cell>
          <cell r="Y601">
            <v>180</v>
          </cell>
          <cell r="AA601">
            <v>174</v>
          </cell>
          <cell r="AE601">
            <v>172</v>
          </cell>
        </row>
        <row r="602">
          <cell r="X602" t="str">
            <v>306130:上萱津深見</v>
          </cell>
          <cell r="Y602">
            <v>14</v>
          </cell>
          <cell r="AA602">
            <v>7</v>
          </cell>
          <cell r="AE602">
            <v>14</v>
          </cell>
        </row>
        <row r="603">
          <cell r="X603" t="str">
            <v>306150:上萱津薬師</v>
          </cell>
          <cell r="Y603">
            <v>174</v>
          </cell>
          <cell r="AA603">
            <v>178</v>
          </cell>
          <cell r="AE603">
            <v>142</v>
          </cell>
        </row>
        <row r="604">
          <cell r="X604" t="str">
            <v>306160:上萱津矢台</v>
          </cell>
          <cell r="Y604">
            <v>134</v>
          </cell>
          <cell r="AA604">
            <v>122</v>
          </cell>
          <cell r="AE604">
            <v>129</v>
          </cell>
        </row>
        <row r="605">
          <cell r="X605" t="str">
            <v>306170:上萱津八剱</v>
          </cell>
          <cell r="Y605">
            <v>256</v>
          </cell>
          <cell r="AA605">
            <v>256</v>
          </cell>
          <cell r="AE605">
            <v>256</v>
          </cell>
        </row>
        <row r="606">
          <cell r="X606" t="str">
            <v>306180:上萱津北ノ川</v>
          </cell>
          <cell r="Y606">
            <v>369</v>
          </cell>
          <cell r="AA606">
            <v>372</v>
          </cell>
          <cell r="AE606">
            <v>353</v>
          </cell>
        </row>
        <row r="607">
          <cell r="X607" t="str">
            <v>306230:上萱津西ノ川</v>
          </cell>
          <cell r="Y607">
            <v>45</v>
          </cell>
          <cell r="AA607">
            <v>48</v>
          </cell>
          <cell r="AE607">
            <v>55</v>
          </cell>
        </row>
        <row r="608">
          <cell r="X608" t="str">
            <v>307020:栄東郷内</v>
          </cell>
          <cell r="Y608">
            <v>53</v>
          </cell>
          <cell r="AA608">
            <v>56</v>
          </cell>
          <cell r="AE608">
            <v>61</v>
          </cell>
        </row>
        <row r="609">
          <cell r="X609" t="str">
            <v>307030:栄平割四</v>
          </cell>
          <cell r="Y609">
            <v>11</v>
          </cell>
          <cell r="AA609">
            <v>8</v>
          </cell>
          <cell r="AE609">
            <v>10</v>
          </cell>
        </row>
        <row r="610">
          <cell r="X610" t="str">
            <v>308030:西今宿梶村一</v>
          </cell>
          <cell r="Y610">
            <v>97</v>
          </cell>
          <cell r="AA610">
            <v>82</v>
          </cell>
          <cell r="AE610">
            <v>109</v>
          </cell>
        </row>
        <row r="611">
          <cell r="X611" t="str">
            <v>308040:西今宿梶村二</v>
          </cell>
          <cell r="Y611">
            <v>86</v>
          </cell>
          <cell r="AA611">
            <v>107</v>
          </cell>
          <cell r="AE611">
            <v>108</v>
          </cell>
        </row>
        <row r="612">
          <cell r="X612" t="str">
            <v>308050:西今宿梶村三</v>
          </cell>
          <cell r="Y612">
            <v>110</v>
          </cell>
          <cell r="AA612">
            <v>120</v>
          </cell>
          <cell r="AE612">
            <v>134</v>
          </cell>
        </row>
        <row r="613">
          <cell r="X613" t="str">
            <v>308060:西今宿郷内一</v>
          </cell>
          <cell r="Y613">
            <v>122</v>
          </cell>
          <cell r="AA613">
            <v>145</v>
          </cell>
          <cell r="AE613">
            <v>121</v>
          </cell>
        </row>
        <row r="614">
          <cell r="X614" t="str">
            <v>308070:西今宿郷内二</v>
          </cell>
          <cell r="Y614">
            <v>78</v>
          </cell>
          <cell r="AA614">
            <v>79</v>
          </cell>
          <cell r="AE614">
            <v>70</v>
          </cell>
        </row>
        <row r="615">
          <cell r="X615" t="str">
            <v>308090:西今宿平割一</v>
          </cell>
          <cell r="Y615">
            <v>19</v>
          </cell>
          <cell r="AA615">
            <v>21</v>
          </cell>
          <cell r="AE615">
            <v>16</v>
          </cell>
        </row>
        <row r="616">
          <cell r="X616" t="str">
            <v>308100:西今宿平割二</v>
          </cell>
          <cell r="Y616">
            <v>71</v>
          </cell>
          <cell r="AA616">
            <v>63</v>
          </cell>
          <cell r="AE616">
            <v>75</v>
          </cell>
        </row>
        <row r="617">
          <cell r="X617" t="str">
            <v>308110:西今宿平割三</v>
          </cell>
          <cell r="Y617">
            <v>67</v>
          </cell>
          <cell r="AA617">
            <v>60</v>
          </cell>
          <cell r="AE617">
            <v>67</v>
          </cell>
        </row>
        <row r="618">
          <cell r="X618" t="str">
            <v>308120:西今宿平割四</v>
          </cell>
          <cell r="Y618">
            <v>58</v>
          </cell>
          <cell r="AA618">
            <v>69</v>
          </cell>
          <cell r="AE618">
            <v>57</v>
          </cell>
        </row>
        <row r="619">
          <cell r="X619" t="str">
            <v>308130:西今宿山伏一</v>
          </cell>
          <cell r="Y619">
            <v>60</v>
          </cell>
          <cell r="AA619">
            <v>58</v>
          </cell>
          <cell r="AE619">
            <v>54</v>
          </cell>
        </row>
        <row r="620">
          <cell r="X620" t="str">
            <v>308140:西今宿山伏二</v>
          </cell>
          <cell r="Y620">
            <v>145</v>
          </cell>
          <cell r="AA620">
            <v>159</v>
          </cell>
          <cell r="AE620">
            <v>132</v>
          </cell>
        </row>
        <row r="621">
          <cell r="X621" t="str">
            <v>308150:西今宿山伏三</v>
          </cell>
          <cell r="Y621">
            <v>161</v>
          </cell>
          <cell r="AA621">
            <v>156</v>
          </cell>
          <cell r="AE621">
            <v>152</v>
          </cell>
        </row>
        <row r="622">
          <cell r="X622" t="str">
            <v>308160:西今宿山伏四</v>
          </cell>
          <cell r="Y622">
            <v>48</v>
          </cell>
          <cell r="AA622">
            <v>59</v>
          </cell>
          <cell r="AE622">
            <v>60</v>
          </cell>
        </row>
        <row r="623">
          <cell r="X623" t="str">
            <v>308190:西今宿狐海道一</v>
          </cell>
          <cell r="Y623">
            <v>90</v>
          </cell>
          <cell r="AA623">
            <v>94</v>
          </cell>
          <cell r="AE623">
            <v>97</v>
          </cell>
        </row>
        <row r="624">
          <cell r="X624" t="str">
            <v>308200:西今宿狐海道二</v>
          </cell>
          <cell r="Y624">
            <v>46</v>
          </cell>
          <cell r="AA624">
            <v>51</v>
          </cell>
          <cell r="AE624">
            <v>41</v>
          </cell>
        </row>
        <row r="625">
          <cell r="X625" t="str">
            <v>308210:西今宿六反地一</v>
          </cell>
          <cell r="Y625">
            <v>37</v>
          </cell>
          <cell r="AA625">
            <v>33</v>
          </cell>
          <cell r="AE625">
            <v>28</v>
          </cell>
        </row>
        <row r="626">
          <cell r="X626" t="str">
            <v>308220:西今宿六反地四</v>
          </cell>
          <cell r="Y626">
            <v>47</v>
          </cell>
          <cell r="AA626">
            <v>62</v>
          </cell>
          <cell r="AE626">
            <v>47</v>
          </cell>
        </row>
        <row r="627">
          <cell r="X627" t="str">
            <v>308230:西今宿六反地五</v>
          </cell>
          <cell r="Y627">
            <v>80</v>
          </cell>
          <cell r="AA627">
            <v>80</v>
          </cell>
          <cell r="AE627">
            <v>75</v>
          </cell>
        </row>
        <row r="628">
          <cell r="X628" t="str">
            <v>309100:森高白</v>
          </cell>
          <cell r="Y628">
            <v>1</v>
          </cell>
          <cell r="AA628">
            <v>1</v>
          </cell>
          <cell r="AE628">
            <v>1</v>
          </cell>
        </row>
        <row r="629">
          <cell r="X629" t="str">
            <v>309240:森東町長</v>
          </cell>
          <cell r="Y629">
            <v>75</v>
          </cell>
          <cell r="AA629">
            <v>85</v>
          </cell>
          <cell r="AE629">
            <v>75</v>
          </cell>
        </row>
        <row r="630">
          <cell r="X630" t="str">
            <v>309310:森一丁目</v>
          </cell>
          <cell r="Y630">
            <v>106</v>
          </cell>
          <cell r="AA630">
            <v>101</v>
          </cell>
          <cell r="AE630">
            <v>100</v>
          </cell>
        </row>
        <row r="631">
          <cell r="X631" t="str">
            <v>309320:森二丁目</v>
          </cell>
          <cell r="Y631">
            <v>61</v>
          </cell>
          <cell r="AA631">
            <v>70</v>
          </cell>
          <cell r="AE631">
            <v>50</v>
          </cell>
        </row>
        <row r="632">
          <cell r="X632" t="str">
            <v>309330:森三丁目</v>
          </cell>
          <cell r="Y632">
            <v>374</v>
          </cell>
          <cell r="AA632">
            <v>335</v>
          </cell>
          <cell r="AE632">
            <v>324</v>
          </cell>
        </row>
        <row r="633">
          <cell r="X633" t="str">
            <v>309340:森四丁目</v>
          </cell>
          <cell r="Y633">
            <v>140</v>
          </cell>
          <cell r="AA633">
            <v>110</v>
          </cell>
          <cell r="AE633">
            <v>137</v>
          </cell>
        </row>
        <row r="634">
          <cell r="X634" t="str">
            <v>309350:森五丁目</v>
          </cell>
          <cell r="Y634">
            <v>269</v>
          </cell>
          <cell r="AA634">
            <v>254</v>
          </cell>
          <cell r="AE634">
            <v>238</v>
          </cell>
        </row>
        <row r="635">
          <cell r="X635" t="str">
            <v>309360:森六丁目</v>
          </cell>
          <cell r="Y635">
            <v>433</v>
          </cell>
          <cell r="AA635">
            <v>439</v>
          </cell>
          <cell r="AE635">
            <v>366</v>
          </cell>
        </row>
        <row r="636">
          <cell r="X636" t="str">
            <v>309370:森七丁目</v>
          </cell>
          <cell r="Y636">
            <v>343</v>
          </cell>
          <cell r="AA636">
            <v>346</v>
          </cell>
          <cell r="AE636">
            <v>308</v>
          </cell>
        </row>
        <row r="637">
          <cell r="X637" t="str">
            <v>309380:森八丁目</v>
          </cell>
          <cell r="Y637">
            <v>351</v>
          </cell>
          <cell r="AA637">
            <v>355</v>
          </cell>
          <cell r="AE637">
            <v>274</v>
          </cell>
        </row>
        <row r="638">
          <cell r="X638" t="str">
            <v>310010:方領北浦</v>
          </cell>
          <cell r="Y638">
            <v>30</v>
          </cell>
          <cell r="AA638">
            <v>43</v>
          </cell>
          <cell r="AE638">
            <v>26</v>
          </cell>
        </row>
        <row r="639">
          <cell r="X639" t="str">
            <v>310020:方領西出</v>
          </cell>
          <cell r="Y639">
            <v>35</v>
          </cell>
          <cell r="AA639">
            <v>38</v>
          </cell>
          <cell r="AE639">
            <v>30</v>
          </cell>
        </row>
        <row r="640">
          <cell r="X640" t="str">
            <v>310030:方領屋敷</v>
          </cell>
          <cell r="Y640">
            <v>76</v>
          </cell>
          <cell r="AA640">
            <v>77</v>
          </cell>
          <cell r="AE640">
            <v>68</v>
          </cell>
        </row>
        <row r="641">
          <cell r="X641" t="str">
            <v>310070:方領杉ノ本</v>
          </cell>
          <cell r="Y641">
            <v>1</v>
          </cell>
          <cell r="AA641">
            <v>4</v>
          </cell>
          <cell r="AE641">
            <v>3</v>
          </cell>
        </row>
        <row r="642">
          <cell r="X642" t="str">
            <v>310080:方領七ノ坪</v>
          </cell>
          <cell r="Y642">
            <v>13</v>
          </cell>
          <cell r="AA642">
            <v>11</v>
          </cell>
          <cell r="AE642">
            <v>7</v>
          </cell>
        </row>
        <row r="643">
          <cell r="X643" t="str">
            <v>310100:方領東七ノ坪</v>
          </cell>
          <cell r="Y643">
            <v>2</v>
          </cell>
          <cell r="AA643">
            <v>3</v>
          </cell>
          <cell r="AE643">
            <v>2</v>
          </cell>
        </row>
        <row r="644">
          <cell r="X644" t="str">
            <v>311010:石作郷</v>
          </cell>
          <cell r="Y644">
            <v>120</v>
          </cell>
          <cell r="AA644">
            <v>111</v>
          </cell>
          <cell r="AE644">
            <v>105</v>
          </cell>
        </row>
        <row r="645">
          <cell r="X645" t="str">
            <v>311020:石作北浦</v>
          </cell>
          <cell r="Y645">
            <v>216</v>
          </cell>
          <cell r="AA645">
            <v>208</v>
          </cell>
          <cell r="AE645">
            <v>153</v>
          </cell>
        </row>
        <row r="646">
          <cell r="X646" t="str">
            <v>311030:石作郷南</v>
          </cell>
          <cell r="Y646">
            <v>38</v>
          </cell>
          <cell r="AA646">
            <v>39</v>
          </cell>
          <cell r="AE646">
            <v>25</v>
          </cell>
        </row>
        <row r="647">
          <cell r="X647" t="str">
            <v>311040:石作中小路</v>
          </cell>
          <cell r="Y647">
            <v>19</v>
          </cell>
          <cell r="AA647">
            <v>15</v>
          </cell>
          <cell r="AE647">
            <v>12</v>
          </cell>
        </row>
        <row r="648">
          <cell r="X648" t="str">
            <v>311050:石作六丹寺</v>
          </cell>
          <cell r="Y648">
            <v>2</v>
          </cell>
          <cell r="AA648">
            <v>2</v>
          </cell>
          <cell r="AE648">
            <v>2</v>
          </cell>
        </row>
        <row r="649">
          <cell r="X649" t="str">
            <v>311060:石作阿弥陀寺</v>
          </cell>
          <cell r="Y649">
            <v>15</v>
          </cell>
          <cell r="AA649">
            <v>16</v>
          </cell>
          <cell r="AE649">
            <v>13</v>
          </cell>
        </row>
        <row r="650">
          <cell r="X650" t="str">
            <v>312010:小路一丁目</v>
          </cell>
          <cell r="Y650">
            <v>188</v>
          </cell>
          <cell r="AA650">
            <v>185</v>
          </cell>
          <cell r="AE650">
            <v>148</v>
          </cell>
        </row>
        <row r="651">
          <cell r="X651" t="str">
            <v>312020:小路二丁目</v>
          </cell>
          <cell r="Y651">
            <v>380</v>
          </cell>
          <cell r="AA651">
            <v>343</v>
          </cell>
          <cell r="AE651">
            <v>260</v>
          </cell>
        </row>
        <row r="652">
          <cell r="X652" t="str">
            <v>312030:小路三丁目</v>
          </cell>
          <cell r="Y652">
            <v>146</v>
          </cell>
          <cell r="AA652">
            <v>159</v>
          </cell>
          <cell r="AE652">
            <v>115</v>
          </cell>
        </row>
        <row r="653">
          <cell r="X653" t="str">
            <v>313010:新居屋山</v>
          </cell>
          <cell r="Y653">
            <v>141</v>
          </cell>
          <cell r="AA653">
            <v>165</v>
          </cell>
          <cell r="AE653">
            <v>130</v>
          </cell>
        </row>
        <row r="654">
          <cell r="X654" t="str">
            <v>313020:新居屋岩屋</v>
          </cell>
          <cell r="Y654">
            <v>183</v>
          </cell>
          <cell r="AA654">
            <v>165</v>
          </cell>
          <cell r="AE654">
            <v>138</v>
          </cell>
        </row>
        <row r="655">
          <cell r="X655" t="str">
            <v>313030:新居屋榎坪</v>
          </cell>
          <cell r="Y655">
            <v>158</v>
          </cell>
          <cell r="AA655">
            <v>164</v>
          </cell>
          <cell r="AE655">
            <v>146</v>
          </cell>
        </row>
        <row r="656">
          <cell r="X656" t="str">
            <v>313040:新居屋新田</v>
          </cell>
          <cell r="Y656">
            <v>3</v>
          </cell>
          <cell r="AA656">
            <v>3</v>
          </cell>
          <cell r="AE656">
            <v>4</v>
          </cell>
        </row>
        <row r="657">
          <cell r="X657" t="str">
            <v>313050:新居屋清明</v>
          </cell>
          <cell r="Y657">
            <v>229</v>
          </cell>
          <cell r="AA657">
            <v>266</v>
          </cell>
          <cell r="AE657">
            <v>188</v>
          </cell>
        </row>
        <row r="658">
          <cell r="X658" t="str">
            <v>313060:新居屋大日</v>
          </cell>
          <cell r="Y658">
            <v>139</v>
          </cell>
          <cell r="AA658">
            <v>155</v>
          </cell>
          <cell r="AE658">
            <v>130</v>
          </cell>
        </row>
        <row r="659">
          <cell r="X659" t="str">
            <v>313070:新居屋高島</v>
          </cell>
          <cell r="Y659">
            <v>204</v>
          </cell>
          <cell r="AA659">
            <v>201</v>
          </cell>
          <cell r="AE659">
            <v>174</v>
          </cell>
        </row>
        <row r="660">
          <cell r="X660" t="str">
            <v>313080:新居屋高畑</v>
          </cell>
          <cell r="Y660">
            <v>4</v>
          </cell>
          <cell r="AA660">
            <v>4</v>
          </cell>
          <cell r="AE660">
            <v>4</v>
          </cell>
        </row>
        <row r="661">
          <cell r="X661" t="str">
            <v>313090:新居屋茶屋</v>
          </cell>
          <cell r="Y661">
            <v>179</v>
          </cell>
          <cell r="AA661">
            <v>162</v>
          </cell>
          <cell r="AE661">
            <v>158</v>
          </cell>
        </row>
        <row r="662">
          <cell r="X662" t="str">
            <v>313100:新居屋辻畑</v>
          </cell>
          <cell r="Y662">
            <v>112</v>
          </cell>
          <cell r="AA662">
            <v>137</v>
          </cell>
          <cell r="AE662">
            <v>111</v>
          </cell>
        </row>
        <row r="663">
          <cell r="X663" t="str">
            <v>313110:新居屋鶴田</v>
          </cell>
          <cell r="Y663">
            <v>285</v>
          </cell>
          <cell r="AA663">
            <v>289</v>
          </cell>
          <cell r="AE663">
            <v>269</v>
          </cell>
        </row>
        <row r="664">
          <cell r="X664" t="str">
            <v>313120:新居屋八島</v>
          </cell>
          <cell r="Y664">
            <v>272</v>
          </cell>
          <cell r="AA664">
            <v>296</v>
          </cell>
          <cell r="AE664">
            <v>273</v>
          </cell>
        </row>
        <row r="665">
          <cell r="X665" t="str">
            <v>313130:新居屋江上田</v>
          </cell>
          <cell r="Y665">
            <v>202</v>
          </cell>
          <cell r="AA665">
            <v>217</v>
          </cell>
          <cell r="AE665">
            <v>212</v>
          </cell>
        </row>
        <row r="666">
          <cell r="X666" t="str">
            <v>313150:新居屋烏帽子</v>
          </cell>
          <cell r="Y666">
            <v>72</v>
          </cell>
          <cell r="AA666">
            <v>83</v>
          </cell>
          <cell r="AE666">
            <v>82</v>
          </cell>
        </row>
        <row r="667">
          <cell r="X667" t="str">
            <v>313160:新居屋上権現</v>
          </cell>
          <cell r="Y667">
            <v>210</v>
          </cell>
          <cell r="AA667">
            <v>177</v>
          </cell>
          <cell r="AE667">
            <v>188</v>
          </cell>
        </row>
        <row r="668">
          <cell r="X668" t="str">
            <v>313170:新居屋上古川</v>
          </cell>
          <cell r="Y668">
            <v>166</v>
          </cell>
          <cell r="AA668">
            <v>164</v>
          </cell>
          <cell r="AE668">
            <v>159</v>
          </cell>
        </row>
        <row r="669">
          <cell r="X669" t="str">
            <v>313180:新居屋久渕郷</v>
          </cell>
          <cell r="Y669">
            <v>188</v>
          </cell>
          <cell r="AA669">
            <v>193</v>
          </cell>
          <cell r="AE669">
            <v>132</v>
          </cell>
        </row>
        <row r="670">
          <cell r="X670" t="str">
            <v>313190:新居屋小舟戸</v>
          </cell>
          <cell r="Y670">
            <v>225</v>
          </cell>
          <cell r="AA670">
            <v>222</v>
          </cell>
          <cell r="AE670">
            <v>204</v>
          </cell>
        </row>
        <row r="671">
          <cell r="X671" t="str">
            <v>313200:新居屋三反通</v>
          </cell>
          <cell r="Y671">
            <v>17</v>
          </cell>
          <cell r="AA671">
            <v>21</v>
          </cell>
          <cell r="AE671">
            <v>18</v>
          </cell>
        </row>
        <row r="672">
          <cell r="X672" t="str">
            <v>313210:新居屋西大池</v>
          </cell>
          <cell r="Y672">
            <v>118</v>
          </cell>
          <cell r="AA672">
            <v>120</v>
          </cell>
          <cell r="AE672">
            <v>80</v>
          </cell>
        </row>
        <row r="673">
          <cell r="X673" t="str">
            <v>313220:新居屋東大池</v>
          </cell>
          <cell r="Y673">
            <v>74</v>
          </cell>
          <cell r="AA673">
            <v>74</v>
          </cell>
          <cell r="AE673">
            <v>70</v>
          </cell>
        </row>
        <row r="674">
          <cell r="X674" t="str">
            <v>313230:新居屋東高田</v>
          </cell>
          <cell r="Y674">
            <v>189</v>
          </cell>
          <cell r="AA674">
            <v>186</v>
          </cell>
          <cell r="AE674">
            <v>164</v>
          </cell>
        </row>
        <row r="675">
          <cell r="X675" t="str">
            <v>313250:新居屋善左屋敷</v>
          </cell>
          <cell r="Y675">
            <v>89</v>
          </cell>
          <cell r="AA675">
            <v>99</v>
          </cell>
          <cell r="AE675">
            <v>79</v>
          </cell>
        </row>
        <row r="676">
          <cell r="X676" t="str">
            <v>313260:新居屋郷</v>
          </cell>
          <cell r="Y676">
            <v>164</v>
          </cell>
          <cell r="AA676">
            <v>173</v>
          </cell>
          <cell r="AE676">
            <v>143</v>
          </cell>
        </row>
        <row r="677">
          <cell r="X677" t="str">
            <v>313270:新居屋新町</v>
          </cell>
          <cell r="Y677">
            <v>146</v>
          </cell>
          <cell r="AA677">
            <v>162</v>
          </cell>
          <cell r="AE677">
            <v>154</v>
          </cell>
        </row>
        <row r="678">
          <cell r="X678" t="str">
            <v>313280:新居屋又屋敷</v>
          </cell>
          <cell r="Y678">
            <v>159</v>
          </cell>
          <cell r="AA678">
            <v>154</v>
          </cell>
          <cell r="AE678">
            <v>112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1"/>
  <sheetViews>
    <sheetView view="pageBreakPreview" topLeftCell="A22" zoomScale="115" zoomScaleNormal="100" zoomScaleSheetLayoutView="115" workbookViewId="0">
      <selection activeCell="H8" sqref="H8"/>
    </sheetView>
  </sheetViews>
  <sheetFormatPr defaultRowHeight="13.5" x14ac:dyDescent="0.15"/>
  <cols>
    <col min="1" max="4" width="15" style="4" customWidth="1"/>
    <col min="5" max="5" width="20.75" style="4" bestFit="1" customWidth="1"/>
    <col min="6" max="16384" width="9" style="4"/>
  </cols>
  <sheetData>
    <row r="1" spans="1:5" ht="19.5" x14ac:dyDescent="0.15">
      <c r="A1" s="1"/>
      <c r="B1" s="2" t="s">
        <v>0</v>
      </c>
      <c r="C1" s="2"/>
      <c r="D1" s="2"/>
      <c r="E1" s="3" t="s">
        <v>52</v>
      </c>
    </row>
    <row r="2" spans="1:5" x14ac:dyDescent="0.15">
      <c r="A2" s="3"/>
      <c r="B2" s="3"/>
      <c r="C2" s="3"/>
      <c r="D2" s="3"/>
      <c r="E2" s="3" t="s">
        <v>6</v>
      </c>
    </row>
    <row r="3" spans="1:5" x14ac:dyDescent="0.15">
      <c r="A3" s="5" t="s">
        <v>1</v>
      </c>
      <c r="B3" s="6"/>
      <c r="C3" s="6" t="s">
        <v>2</v>
      </c>
      <c r="D3" s="7"/>
      <c r="E3" s="8"/>
    </row>
    <row r="4" spans="1:5" x14ac:dyDescent="0.15">
      <c r="A4" s="5"/>
      <c r="B4" s="5" t="s">
        <v>3</v>
      </c>
      <c r="C4" s="5" t="s">
        <v>4</v>
      </c>
      <c r="D4" s="5" t="s">
        <v>5</v>
      </c>
      <c r="E4" s="8" t="s">
        <v>36</v>
      </c>
    </row>
    <row r="5" spans="1:5" x14ac:dyDescent="0.15">
      <c r="A5" s="9" t="s">
        <v>37</v>
      </c>
      <c r="B5" s="10">
        <v>1764</v>
      </c>
      <c r="C5" s="10">
        <v>860</v>
      </c>
      <c r="D5" s="10">
        <v>904</v>
      </c>
      <c r="E5" s="10">
        <v>777</v>
      </c>
    </row>
    <row r="6" spans="1:5" x14ac:dyDescent="0.15">
      <c r="A6" s="9" t="s">
        <v>38</v>
      </c>
      <c r="B6" s="10">
        <v>2193</v>
      </c>
      <c r="C6" s="10">
        <v>1054</v>
      </c>
      <c r="D6" s="10">
        <v>1139</v>
      </c>
      <c r="E6" s="10">
        <v>1053</v>
      </c>
    </row>
    <row r="7" spans="1:5" x14ac:dyDescent="0.15">
      <c r="A7" s="9" t="s">
        <v>39</v>
      </c>
      <c r="B7" s="10">
        <v>1396</v>
      </c>
      <c r="C7" s="10">
        <v>662</v>
      </c>
      <c r="D7" s="10">
        <v>734</v>
      </c>
      <c r="E7" s="10">
        <v>615</v>
      </c>
    </row>
    <row r="8" spans="1:5" x14ac:dyDescent="0.15">
      <c r="A8" s="9" t="s">
        <v>40</v>
      </c>
      <c r="B8" s="10">
        <v>2054</v>
      </c>
      <c r="C8" s="10">
        <v>981</v>
      </c>
      <c r="D8" s="10">
        <v>1073</v>
      </c>
      <c r="E8" s="10">
        <v>895</v>
      </c>
    </row>
    <row r="9" spans="1:5" x14ac:dyDescent="0.15">
      <c r="A9" s="9" t="s">
        <v>41</v>
      </c>
      <c r="B9" s="10">
        <v>2587</v>
      </c>
      <c r="C9" s="10">
        <v>1269</v>
      </c>
      <c r="D9" s="10">
        <v>1318</v>
      </c>
      <c r="E9" s="10">
        <v>1262</v>
      </c>
    </row>
    <row r="10" spans="1:5" x14ac:dyDescent="0.15">
      <c r="A10" s="9" t="s">
        <v>42</v>
      </c>
      <c r="B10" s="10">
        <v>1306</v>
      </c>
      <c r="C10" s="10">
        <v>643</v>
      </c>
      <c r="D10" s="10">
        <v>663</v>
      </c>
      <c r="E10" s="10">
        <v>634</v>
      </c>
    </row>
    <row r="11" spans="1:5" x14ac:dyDescent="0.15">
      <c r="A11" s="9" t="s">
        <v>43</v>
      </c>
      <c r="B11" s="10">
        <v>3074</v>
      </c>
      <c r="C11" s="10">
        <v>1580</v>
      </c>
      <c r="D11" s="10">
        <v>1494</v>
      </c>
      <c r="E11" s="10">
        <v>1449</v>
      </c>
    </row>
    <row r="12" spans="1:5" x14ac:dyDescent="0.15">
      <c r="A12" s="9" t="s">
        <v>44</v>
      </c>
      <c r="B12" s="10">
        <v>2638</v>
      </c>
      <c r="C12" s="10">
        <v>1328</v>
      </c>
      <c r="D12" s="10">
        <v>1310</v>
      </c>
      <c r="E12" s="10">
        <v>1207</v>
      </c>
    </row>
    <row r="13" spans="1:5" x14ac:dyDescent="0.15">
      <c r="A13" s="9" t="s">
        <v>45</v>
      </c>
      <c r="B13" s="10">
        <v>1291</v>
      </c>
      <c r="C13" s="10">
        <v>659</v>
      </c>
      <c r="D13" s="10">
        <v>632</v>
      </c>
      <c r="E13" s="10">
        <v>565</v>
      </c>
    </row>
    <row r="14" spans="1:5" x14ac:dyDescent="0.15">
      <c r="A14" s="9" t="s">
        <v>46</v>
      </c>
      <c r="B14" s="10">
        <v>466</v>
      </c>
      <c r="C14" s="10">
        <v>229</v>
      </c>
      <c r="D14" s="10">
        <v>237</v>
      </c>
      <c r="E14" s="10">
        <v>202</v>
      </c>
    </row>
    <row r="15" spans="1:5" x14ac:dyDescent="0.15">
      <c r="A15" s="9" t="s">
        <v>47</v>
      </c>
      <c r="B15" s="10">
        <v>1102</v>
      </c>
      <c r="C15" s="10">
        <v>552</v>
      </c>
      <c r="D15" s="10">
        <v>550</v>
      </c>
      <c r="E15" s="10">
        <v>525</v>
      </c>
    </row>
    <row r="16" spans="1:5" x14ac:dyDescent="0.15">
      <c r="A16" s="9" t="s">
        <v>48</v>
      </c>
      <c r="B16" s="10">
        <v>1533</v>
      </c>
      <c r="C16" s="10">
        <v>766</v>
      </c>
      <c r="D16" s="10">
        <v>767</v>
      </c>
      <c r="E16" s="10">
        <v>675</v>
      </c>
    </row>
    <row r="17" spans="1:5" x14ac:dyDescent="0.15">
      <c r="A17" s="9" t="s">
        <v>7</v>
      </c>
      <c r="B17" s="10">
        <v>1573</v>
      </c>
      <c r="C17" s="10">
        <v>774</v>
      </c>
      <c r="D17" s="10">
        <v>799</v>
      </c>
      <c r="E17" s="10">
        <v>668</v>
      </c>
    </row>
    <row r="18" spans="1:5" x14ac:dyDescent="0.15">
      <c r="A18" s="9" t="s">
        <v>8</v>
      </c>
      <c r="B18" s="10">
        <v>235</v>
      </c>
      <c r="C18" s="10">
        <v>115</v>
      </c>
      <c r="D18" s="10">
        <v>120</v>
      </c>
      <c r="E18" s="10">
        <v>104</v>
      </c>
    </row>
    <row r="19" spans="1:5" x14ac:dyDescent="0.15">
      <c r="A19" s="9" t="s">
        <v>9</v>
      </c>
      <c r="B19" s="10">
        <v>673</v>
      </c>
      <c r="C19" s="10">
        <v>332</v>
      </c>
      <c r="D19" s="10">
        <v>341</v>
      </c>
      <c r="E19" s="10">
        <v>251</v>
      </c>
    </row>
    <row r="20" spans="1:5" x14ac:dyDescent="0.15">
      <c r="A20" s="9" t="s">
        <v>10</v>
      </c>
      <c r="B20" s="10">
        <v>1256</v>
      </c>
      <c r="C20" s="10">
        <v>610</v>
      </c>
      <c r="D20" s="10">
        <v>646</v>
      </c>
      <c r="E20" s="10">
        <v>564</v>
      </c>
    </row>
    <row r="21" spans="1:5" x14ac:dyDescent="0.15">
      <c r="A21" s="9" t="s">
        <v>11</v>
      </c>
      <c r="B21" s="10">
        <v>576</v>
      </c>
      <c r="C21" s="10">
        <v>291</v>
      </c>
      <c r="D21" s="10">
        <v>285</v>
      </c>
      <c r="E21" s="10">
        <v>213</v>
      </c>
    </row>
    <row r="22" spans="1:5" x14ac:dyDescent="0.15">
      <c r="A22" s="9" t="s">
        <v>12</v>
      </c>
      <c r="B22" s="10">
        <v>738</v>
      </c>
      <c r="C22" s="10">
        <v>364</v>
      </c>
      <c r="D22" s="10">
        <v>374</v>
      </c>
      <c r="E22" s="10">
        <v>362</v>
      </c>
    </row>
    <row r="23" spans="1:5" x14ac:dyDescent="0.15">
      <c r="A23" s="9" t="s">
        <v>13</v>
      </c>
      <c r="B23" s="10">
        <v>998</v>
      </c>
      <c r="C23" s="10">
        <v>497</v>
      </c>
      <c r="D23" s="10">
        <v>501</v>
      </c>
      <c r="E23" s="10">
        <v>411</v>
      </c>
    </row>
    <row r="24" spans="1:5" x14ac:dyDescent="0.15">
      <c r="A24" s="9" t="s">
        <v>14</v>
      </c>
      <c r="B24" s="10">
        <v>649</v>
      </c>
      <c r="C24" s="10">
        <v>341</v>
      </c>
      <c r="D24" s="10">
        <v>308</v>
      </c>
      <c r="E24" s="10">
        <v>289</v>
      </c>
    </row>
    <row r="25" spans="1:5" x14ac:dyDescent="0.15">
      <c r="A25" s="9" t="s">
        <v>15</v>
      </c>
      <c r="B25" s="10">
        <v>5900</v>
      </c>
      <c r="C25" s="10">
        <v>2930</v>
      </c>
      <c r="D25" s="10">
        <v>2970</v>
      </c>
      <c r="E25" s="10">
        <v>2683</v>
      </c>
    </row>
    <row r="26" spans="1:5" x14ac:dyDescent="0.15">
      <c r="A26" s="9" t="s">
        <v>16</v>
      </c>
      <c r="B26" s="10">
        <v>671</v>
      </c>
      <c r="C26" s="10">
        <v>330</v>
      </c>
      <c r="D26" s="10">
        <v>341</v>
      </c>
      <c r="E26" s="10">
        <v>284</v>
      </c>
    </row>
    <row r="27" spans="1:5" x14ac:dyDescent="0.15">
      <c r="A27" s="9" t="s">
        <v>17</v>
      </c>
      <c r="B27" s="10">
        <v>666</v>
      </c>
      <c r="C27" s="10">
        <v>318</v>
      </c>
      <c r="D27" s="10">
        <v>348</v>
      </c>
      <c r="E27" s="10">
        <v>278</v>
      </c>
    </row>
    <row r="28" spans="1:5" x14ac:dyDescent="0.15">
      <c r="A28" s="9" t="s">
        <v>18</v>
      </c>
      <c r="B28" s="10">
        <v>552</v>
      </c>
      <c r="C28" s="10">
        <v>269</v>
      </c>
      <c r="D28" s="10">
        <v>283</v>
      </c>
      <c r="E28" s="10">
        <v>221</v>
      </c>
    </row>
    <row r="29" spans="1:5" x14ac:dyDescent="0.15">
      <c r="A29" s="9" t="s">
        <v>19</v>
      </c>
      <c r="B29" s="10">
        <v>1137</v>
      </c>
      <c r="C29" s="10">
        <v>560</v>
      </c>
      <c r="D29" s="10">
        <v>577</v>
      </c>
      <c r="E29" s="10">
        <v>475</v>
      </c>
    </row>
    <row r="30" spans="1:5" x14ac:dyDescent="0.15">
      <c r="A30" s="9" t="s">
        <v>20</v>
      </c>
      <c r="B30" s="10">
        <v>6238</v>
      </c>
      <c r="C30" s="10">
        <v>3096</v>
      </c>
      <c r="D30" s="10">
        <v>3142</v>
      </c>
      <c r="E30" s="10">
        <v>2667</v>
      </c>
    </row>
    <row r="31" spans="1:5" x14ac:dyDescent="0.15">
      <c r="A31" s="9" t="s">
        <v>21</v>
      </c>
      <c r="B31" s="10">
        <v>409</v>
      </c>
      <c r="C31" s="10">
        <v>209</v>
      </c>
      <c r="D31" s="10">
        <v>200</v>
      </c>
      <c r="E31" s="10">
        <v>183</v>
      </c>
    </row>
    <row r="32" spans="1:5" x14ac:dyDescent="0.15">
      <c r="A32" s="9" t="s">
        <v>22</v>
      </c>
      <c r="B32" s="10">
        <v>997</v>
      </c>
      <c r="C32" s="10">
        <v>491</v>
      </c>
      <c r="D32" s="10">
        <v>506</v>
      </c>
      <c r="E32" s="10">
        <v>523</v>
      </c>
    </row>
    <row r="33" spans="1:5" x14ac:dyDescent="0.15">
      <c r="A33" s="9" t="s">
        <v>23</v>
      </c>
      <c r="B33" s="10">
        <v>552</v>
      </c>
      <c r="C33" s="10">
        <v>286</v>
      </c>
      <c r="D33" s="10">
        <v>266</v>
      </c>
      <c r="E33" s="10">
        <v>255</v>
      </c>
    </row>
    <row r="34" spans="1:5" x14ac:dyDescent="0.15">
      <c r="A34" s="9" t="s">
        <v>24</v>
      </c>
      <c r="B34" s="10">
        <v>10280</v>
      </c>
      <c r="C34" s="10">
        <v>5113</v>
      </c>
      <c r="D34" s="10">
        <v>5167</v>
      </c>
      <c r="E34" s="10">
        <v>4886</v>
      </c>
    </row>
    <row r="35" spans="1:5" x14ac:dyDescent="0.15">
      <c r="A35" s="9" t="s">
        <v>25</v>
      </c>
      <c r="B35" s="10">
        <v>2784</v>
      </c>
      <c r="C35" s="10">
        <v>1414</v>
      </c>
      <c r="D35" s="10">
        <v>1370</v>
      </c>
      <c r="E35" s="10">
        <v>1328</v>
      </c>
    </row>
    <row r="36" spans="1:5" x14ac:dyDescent="0.15">
      <c r="A36" s="9" t="s">
        <v>26</v>
      </c>
      <c r="B36" s="10">
        <v>1988</v>
      </c>
      <c r="C36" s="10">
        <v>1011</v>
      </c>
      <c r="D36" s="10">
        <v>977</v>
      </c>
      <c r="E36" s="10">
        <v>893</v>
      </c>
    </row>
    <row r="37" spans="1:5" x14ac:dyDescent="0.15">
      <c r="A37" s="9" t="s">
        <v>27</v>
      </c>
      <c r="B37" s="10">
        <v>2516</v>
      </c>
      <c r="C37" s="10">
        <v>1310</v>
      </c>
      <c r="D37" s="10">
        <v>1206</v>
      </c>
      <c r="E37" s="10">
        <v>1244</v>
      </c>
    </row>
    <row r="38" spans="1:5" x14ac:dyDescent="0.15">
      <c r="A38" s="9" t="s">
        <v>28</v>
      </c>
      <c r="B38" s="10">
        <v>2691</v>
      </c>
      <c r="C38" s="10">
        <v>1398</v>
      </c>
      <c r="D38" s="10">
        <v>1293</v>
      </c>
      <c r="E38" s="10">
        <v>1234</v>
      </c>
    </row>
    <row r="39" spans="1:5" x14ac:dyDescent="0.15">
      <c r="A39" s="9" t="s">
        <v>29</v>
      </c>
      <c r="B39" s="10">
        <v>4452</v>
      </c>
      <c r="C39" s="10">
        <v>2231</v>
      </c>
      <c r="D39" s="10">
        <v>2221</v>
      </c>
      <c r="E39" s="10">
        <v>2147</v>
      </c>
    </row>
    <row r="40" spans="1:5" x14ac:dyDescent="0.15">
      <c r="A40" s="9" t="s">
        <v>30</v>
      </c>
      <c r="B40" s="10">
        <v>129</v>
      </c>
      <c r="C40" s="10">
        <v>65</v>
      </c>
      <c r="D40" s="10">
        <v>64</v>
      </c>
      <c r="E40" s="10">
        <v>73</v>
      </c>
    </row>
    <row r="41" spans="1:5" x14ac:dyDescent="0.15">
      <c r="A41" s="9" t="s">
        <v>31</v>
      </c>
      <c r="B41" s="10">
        <v>2922</v>
      </c>
      <c r="C41" s="10">
        <v>1421</v>
      </c>
      <c r="D41" s="10">
        <v>1501</v>
      </c>
      <c r="E41" s="10">
        <v>1444</v>
      </c>
    </row>
    <row r="42" spans="1:5" x14ac:dyDescent="0.15">
      <c r="A42" s="9" t="s">
        <v>49</v>
      </c>
      <c r="B42" s="10">
        <v>4249</v>
      </c>
      <c r="C42" s="10">
        <v>2152</v>
      </c>
      <c r="D42" s="10">
        <v>2097</v>
      </c>
      <c r="E42" s="10">
        <v>1855</v>
      </c>
    </row>
    <row r="43" spans="1:5" x14ac:dyDescent="0.15">
      <c r="A43" s="9" t="s">
        <v>32</v>
      </c>
      <c r="B43" s="10">
        <v>334</v>
      </c>
      <c r="C43" s="10">
        <v>157</v>
      </c>
      <c r="D43" s="10">
        <v>177</v>
      </c>
      <c r="E43" s="10">
        <v>135</v>
      </c>
    </row>
    <row r="44" spans="1:5" x14ac:dyDescent="0.15">
      <c r="A44" s="9" t="s">
        <v>33</v>
      </c>
      <c r="B44" s="10">
        <v>799</v>
      </c>
      <c r="C44" s="10">
        <v>411</v>
      </c>
      <c r="D44" s="10">
        <v>388</v>
      </c>
      <c r="E44" s="10">
        <v>309</v>
      </c>
    </row>
    <row r="45" spans="1:5" x14ac:dyDescent="0.15">
      <c r="A45" s="9" t="s">
        <v>50</v>
      </c>
      <c r="B45" s="10">
        <v>1412</v>
      </c>
      <c r="C45" s="10">
        <v>719</v>
      </c>
      <c r="D45" s="10">
        <v>693</v>
      </c>
      <c r="E45" s="10">
        <v>526</v>
      </c>
    </row>
    <row r="46" spans="1:5" x14ac:dyDescent="0.15">
      <c r="A46" s="9" t="s">
        <v>34</v>
      </c>
      <c r="B46" s="10">
        <v>7888</v>
      </c>
      <c r="C46" s="10">
        <v>3893</v>
      </c>
      <c r="D46" s="10">
        <v>3995</v>
      </c>
      <c r="E46" s="10">
        <v>3471</v>
      </c>
    </row>
    <row r="47" spans="1:5" x14ac:dyDescent="0.15">
      <c r="A47" s="5" t="s">
        <v>35</v>
      </c>
      <c r="B47" s="10">
        <v>87668</v>
      </c>
      <c r="C47" s="10">
        <v>43691</v>
      </c>
      <c r="D47" s="10">
        <v>43977</v>
      </c>
      <c r="E47" s="10">
        <v>39835</v>
      </c>
    </row>
    <row r="48" spans="1:5" ht="13.7" x14ac:dyDescent="0.15">
      <c r="A48" s="11"/>
    </row>
    <row r="49" spans="1:1" ht="13.7" x14ac:dyDescent="0.15">
      <c r="A49" s="11"/>
    </row>
    <row r="50" spans="1:1" ht="13.7" x14ac:dyDescent="0.15">
      <c r="A50" s="11"/>
    </row>
    <row r="51" spans="1:1" ht="13.7" x14ac:dyDescent="0.15">
      <c r="A51" s="11"/>
    </row>
    <row r="52" spans="1:1" ht="13.7" x14ac:dyDescent="0.15">
      <c r="A52" s="11"/>
    </row>
    <row r="53" spans="1:1" ht="12.95" x14ac:dyDescent="0.15">
      <c r="A53" s="11"/>
    </row>
    <row r="54" spans="1:1" x14ac:dyDescent="0.15">
      <c r="A54" s="11"/>
    </row>
    <row r="55" spans="1:1" x14ac:dyDescent="0.15">
      <c r="A55" s="11"/>
    </row>
    <row r="56" spans="1:1" x14ac:dyDescent="0.15">
      <c r="A56" s="11"/>
    </row>
    <row r="57" spans="1:1" x14ac:dyDescent="0.15">
      <c r="A57" s="11"/>
    </row>
    <row r="58" spans="1:1" x14ac:dyDescent="0.15">
      <c r="A58" s="11"/>
    </row>
    <row r="59" spans="1:1" x14ac:dyDescent="0.15">
      <c r="A59" s="11"/>
    </row>
    <row r="60" spans="1:1" x14ac:dyDescent="0.15">
      <c r="A60" s="11"/>
    </row>
    <row r="61" spans="1:1" x14ac:dyDescent="0.15">
      <c r="A61" s="11"/>
    </row>
    <row r="62" spans="1:1" x14ac:dyDescent="0.15">
      <c r="A62" s="11"/>
    </row>
    <row r="63" spans="1:1" x14ac:dyDescent="0.15">
      <c r="A63" s="11"/>
    </row>
    <row r="64" spans="1:1" x14ac:dyDescent="0.15">
      <c r="A64" s="11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  <row r="68" spans="1:1" x14ac:dyDescent="0.15">
      <c r="A68" s="11"/>
    </row>
    <row r="69" spans="1:1" x14ac:dyDescent="0.15">
      <c r="A69" s="11"/>
    </row>
    <row r="70" spans="1:1" x14ac:dyDescent="0.15">
      <c r="A70" s="11"/>
    </row>
    <row r="71" spans="1:1" x14ac:dyDescent="0.15">
      <c r="A71" s="11"/>
    </row>
    <row r="72" spans="1:1" x14ac:dyDescent="0.15">
      <c r="A72" s="11"/>
    </row>
    <row r="73" spans="1:1" x14ac:dyDescent="0.15">
      <c r="A73" s="11"/>
    </row>
    <row r="74" spans="1:1" x14ac:dyDescent="0.15">
      <c r="A74" s="11"/>
    </row>
    <row r="75" spans="1:1" x14ac:dyDescent="0.15">
      <c r="A75" s="11"/>
    </row>
    <row r="76" spans="1:1" x14ac:dyDescent="0.15">
      <c r="A76" s="11"/>
    </row>
    <row r="77" spans="1:1" x14ac:dyDescent="0.15">
      <c r="A77" s="11"/>
    </row>
    <row r="78" spans="1:1" x14ac:dyDescent="0.15">
      <c r="A78" s="11"/>
    </row>
    <row r="79" spans="1:1" x14ac:dyDescent="0.15">
      <c r="A79" s="11"/>
    </row>
    <row r="80" spans="1:1" x14ac:dyDescent="0.15">
      <c r="A80" s="11"/>
    </row>
    <row r="81" spans="1:1" x14ac:dyDescent="0.15">
      <c r="A81" s="11"/>
    </row>
    <row r="82" spans="1:1" x14ac:dyDescent="0.15">
      <c r="A82" s="11"/>
    </row>
    <row r="83" spans="1:1" x14ac:dyDescent="0.15">
      <c r="A83" s="11"/>
    </row>
    <row r="84" spans="1:1" x14ac:dyDescent="0.15">
      <c r="A84" s="11"/>
    </row>
    <row r="85" spans="1:1" x14ac:dyDescent="0.15">
      <c r="A85" s="11"/>
    </row>
    <row r="86" spans="1:1" x14ac:dyDescent="0.15">
      <c r="A86" s="11"/>
    </row>
    <row r="87" spans="1:1" x14ac:dyDescent="0.15">
      <c r="A87" s="11"/>
    </row>
    <row r="88" spans="1:1" x14ac:dyDescent="0.15">
      <c r="A88" s="11"/>
    </row>
    <row r="89" spans="1:1" x14ac:dyDescent="0.15">
      <c r="A89" s="11"/>
    </row>
    <row r="90" spans="1:1" x14ac:dyDescent="0.15">
      <c r="A90" s="11"/>
    </row>
    <row r="91" spans="1:1" x14ac:dyDescent="0.15">
      <c r="A91" s="11"/>
    </row>
    <row r="92" spans="1:1" x14ac:dyDescent="0.15">
      <c r="A92" s="11"/>
    </row>
    <row r="93" spans="1:1" x14ac:dyDescent="0.15">
      <c r="A93" s="11"/>
    </row>
    <row r="94" spans="1:1" x14ac:dyDescent="0.15">
      <c r="A94" s="11"/>
    </row>
    <row r="95" spans="1:1" x14ac:dyDescent="0.15">
      <c r="A95" s="11"/>
    </row>
    <row r="96" spans="1:1" x14ac:dyDescent="0.15">
      <c r="A96" s="11"/>
    </row>
    <row r="97" spans="1:1" x14ac:dyDescent="0.15">
      <c r="A97" s="11"/>
    </row>
    <row r="98" spans="1:1" x14ac:dyDescent="0.15">
      <c r="A98" s="11"/>
    </row>
    <row r="99" spans="1:1" x14ac:dyDescent="0.15">
      <c r="A99" s="11"/>
    </row>
    <row r="100" spans="1:1" x14ac:dyDescent="0.15">
      <c r="A100" s="11"/>
    </row>
    <row r="101" spans="1:1" x14ac:dyDescent="0.15">
      <c r="A101" s="11"/>
    </row>
    <row r="102" spans="1:1" x14ac:dyDescent="0.15">
      <c r="A102" s="11"/>
    </row>
    <row r="103" spans="1:1" x14ac:dyDescent="0.15">
      <c r="A103" s="11"/>
    </row>
    <row r="104" spans="1:1" x14ac:dyDescent="0.15">
      <c r="A104" s="11"/>
    </row>
    <row r="105" spans="1:1" x14ac:dyDescent="0.15">
      <c r="A105" s="11"/>
    </row>
    <row r="106" spans="1:1" x14ac:dyDescent="0.15">
      <c r="A106" s="11"/>
    </row>
    <row r="107" spans="1:1" x14ac:dyDescent="0.15">
      <c r="A107" s="11"/>
    </row>
    <row r="108" spans="1:1" x14ac:dyDescent="0.15">
      <c r="A108" s="11"/>
    </row>
    <row r="109" spans="1:1" x14ac:dyDescent="0.15">
      <c r="A109" s="11"/>
    </row>
    <row r="110" spans="1:1" x14ac:dyDescent="0.15">
      <c r="A110" s="11"/>
    </row>
    <row r="111" spans="1:1" x14ac:dyDescent="0.15">
      <c r="A111" s="11"/>
    </row>
    <row r="112" spans="1:1" x14ac:dyDescent="0.15">
      <c r="A112" s="11"/>
    </row>
    <row r="113" spans="1:1" x14ac:dyDescent="0.15">
      <c r="A113" s="11"/>
    </row>
    <row r="114" spans="1:1" x14ac:dyDescent="0.15">
      <c r="A114" s="11"/>
    </row>
    <row r="115" spans="1:1" x14ac:dyDescent="0.15">
      <c r="A115" s="11"/>
    </row>
    <row r="116" spans="1:1" x14ac:dyDescent="0.15">
      <c r="A116" s="11"/>
    </row>
    <row r="117" spans="1:1" x14ac:dyDescent="0.15">
      <c r="A117" s="11"/>
    </row>
    <row r="118" spans="1:1" x14ac:dyDescent="0.15">
      <c r="A118" s="11"/>
    </row>
    <row r="119" spans="1:1" x14ac:dyDescent="0.15">
      <c r="A119" s="11"/>
    </row>
    <row r="120" spans="1:1" x14ac:dyDescent="0.15">
      <c r="A120" s="11"/>
    </row>
    <row r="121" spans="1:1" x14ac:dyDescent="0.15">
      <c r="A121" s="11"/>
    </row>
    <row r="122" spans="1:1" x14ac:dyDescent="0.15">
      <c r="A122" s="11"/>
    </row>
    <row r="123" spans="1:1" x14ac:dyDescent="0.15">
      <c r="A123" s="11"/>
    </row>
    <row r="124" spans="1:1" x14ac:dyDescent="0.15">
      <c r="A124" s="11"/>
    </row>
    <row r="125" spans="1:1" x14ac:dyDescent="0.15">
      <c r="A125" s="11"/>
    </row>
    <row r="126" spans="1:1" x14ac:dyDescent="0.15">
      <c r="A126" s="11"/>
    </row>
    <row r="127" spans="1:1" x14ac:dyDescent="0.15">
      <c r="A127" s="11"/>
    </row>
    <row r="128" spans="1:1" x14ac:dyDescent="0.15">
      <c r="A128" s="11"/>
    </row>
    <row r="129" spans="1:1" x14ac:dyDescent="0.15">
      <c r="A129" s="11"/>
    </row>
    <row r="130" spans="1:1" x14ac:dyDescent="0.15">
      <c r="A130" s="11"/>
    </row>
    <row r="131" spans="1:1" x14ac:dyDescent="0.15">
      <c r="A131" s="11"/>
    </row>
    <row r="132" spans="1:1" x14ac:dyDescent="0.15">
      <c r="A132" s="11"/>
    </row>
    <row r="133" spans="1:1" x14ac:dyDescent="0.15">
      <c r="A133" s="11"/>
    </row>
    <row r="134" spans="1:1" x14ac:dyDescent="0.15">
      <c r="A134" s="11"/>
    </row>
    <row r="135" spans="1:1" x14ac:dyDescent="0.15">
      <c r="A135" s="11"/>
    </row>
    <row r="136" spans="1:1" x14ac:dyDescent="0.15">
      <c r="A136" s="11"/>
    </row>
    <row r="137" spans="1:1" x14ac:dyDescent="0.15">
      <c r="A137" s="11"/>
    </row>
    <row r="138" spans="1:1" x14ac:dyDescent="0.15">
      <c r="A138" s="11"/>
    </row>
    <row r="139" spans="1:1" x14ac:dyDescent="0.15">
      <c r="A139" s="11"/>
    </row>
    <row r="140" spans="1:1" x14ac:dyDescent="0.15">
      <c r="A140" s="11"/>
    </row>
    <row r="141" spans="1:1" x14ac:dyDescent="0.15">
      <c r="A141" s="11"/>
    </row>
    <row r="142" spans="1:1" x14ac:dyDescent="0.15">
      <c r="A142" s="11"/>
    </row>
    <row r="143" spans="1:1" x14ac:dyDescent="0.15">
      <c r="A143" s="11"/>
    </row>
    <row r="144" spans="1:1" x14ac:dyDescent="0.15">
      <c r="A144" s="11"/>
    </row>
    <row r="145" spans="1:1" x14ac:dyDescent="0.15">
      <c r="A145" s="11"/>
    </row>
    <row r="146" spans="1:1" x14ac:dyDescent="0.15">
      <c r="A146" s="11"/>
    </row>
    <row r="147" spans="1:1" x14ac:dyDescent="0.15">
      <c r="A147" s="11"/>
    </row>
    <row r="148" spans="1:1" x14ac:dyDescent="0.15">
      <c r="A148" s="11"/>
    </row>
    <row r="149" spans="1:1" x14ac:dyDescent="0.15">
      <c r="A149" s="11"/>
    </row>
    <row r="150" spans="1:1" x14ac:dyDescent="0.15">
      <c r="A150" s="11"/>
    </row>
    <row r="151" spans="1:1" x14ac:dyDescent="0.15">
      <c r="A151" s="11"/>
    </row>
    <row r="152" spans="1:1" x14ac:dyDescent="0.15">
      <c r="A152" s="11"/>
    </row>
    <row r="153" spans="1:1" x14ac:dyDescent="0.15">
      <c r="A153" s="11"/>
    </row>
    <row r="154" spans="1:1" x14ac:dyDescent="0.15">
      <c r="A154" s="11"/>
    </row>
    <row r="155" spans="1:1" x14ac:dyDescent="0.15">
      <c r="A155" s="11"/>
    </row>
    <row r="156" spans="1:1" x14ac:dyDescent="0.15">
      <c r="A156" s="11"/>
    </row>
    <row r="157" spans="1:1" x14ac:dyDescent="0.15">
      <c r="A157" s="11"/>
    </row>
    <row r="158" spans="1:1" x14ac:dyDescent="0.15">
      <c r="A158" s="11"/>
    </row>
    <row r="159" spans="1:1" x14ac:dyDescent="0.15">
      <c r="A159" s="11"/>
    </row>
    <row r="160" spans="1:1" x14ac:dyDescent="0.15">
      <c r="A160" s="11"/>
    </row>
    <row r="161" spans="1:1" x14ac:dyDescent="0.15">
      <c r="A161" s="11"/>
    </row>
    <row r="162" spans="1:1" x14ac:dyDescent="0.15">
      <c r="A162" s="11"/>
    </row>
    <row r="163" spans="1:1" x14ac:dyDescent="0.15">
      <c r="A163" s="11"/>
    </row>
    <row r="164" spans="1:1" x14ac:dyDescent="0.15">
      <c r="A164" s="11"/>
    </row>
    <row r="165" spans="1:1" x14ac:dyDescent="0.15">
      <c r="A165" s="11"/>
    </row>
    <row r="166" spans="1:1" x14ac:dyDescent="0.15">
      <c r="A166" s="11"/>
    </row>
    <row r="167" spans="1:1" x14ac:dyDescent="0.15">
      <c r="A167" s="11"/>
    </row>
    <row r="168" spans="1:1" x14ac:dyDescent="0.15">
      <c r="A168" s="11"/>
    </row>
    <row r="169" spans="1:1" x14ac:dyDescent="0.15">
      <c r="A169" s="11"/>
    </row>
    <row r="170" spans="1:1" x14ac:dyDescent="0.15">
      <c r="A170" s="11"/>
    </row>
    <row r="171" spans="1:1" x14ac:dyDescent="0.15">
      <c r="A171" s="11"/>
    </row>
    <row r="172" spans="1:1" x14ac:dyDescent="0.15">
      <c r="A172" s="11"/>
    </row>
    <row r="173" spans="1:1" x14ac:dyDescent="0.15">
      <c r="A173" s="11"/>
    </row>
    <row r="174" spans="1:1" x14ac:dyDescent="0.15">
      <c r="A174" s="11"/>
    </row>
    <row r="175" spans="1:1" x14ac:dyDescent="0.15">
      <c r="A175" s="11"/>
    </row>
    <row r="176" spans="1:1" x14ac:dyDescent="0.15">
      <c r="A176" s="11"/>
    </row>
    <row r="177" spans="1:1" x14ac:dyDescent="0.15">
      <c r="A177" s="11"/>
    </row>
    <row r="178" spans="1:1" x14ac:dyDescent="0.15">
      <c r="A178" s="11"/>
    </row>
    <row r="179" spans="1:1" x14ac:dyDescent="0.15">
      <c r="A179" s="11"/>
    </row>
    <row r="180" spans="1:1" x14ac:dyDescent="0.15">
      <c r="A180" s="11"/>
    </row>
    <row r="181" spans="1:1" x14ac:dyDescent="0.15">
      <c r="A181" s="11"/>
    </row>
    <row r="182" spans="1:1" x14ac:dyDescent="0.15">
      <c r="A182" s="11"/>
    </row>
    <row r="183" spans="1:1" x14ac:dyDescent="0.15">
      <c r="A183" s="11"/>
    </row>
    <row r="184" spans="1:1" x14ac:dyDescent="0.15">
      <c r="A184" s="11"/>
    </row>
    <row r="185" spans="1:1" x14ac:dyDescent="0.15">
      <c r="A185" s="11"/>
    </row>
    <row r="186" spans="1:1" x14ac:dyDescent="0.15">
      <c r="A186" s="11"/>
    </row>
    <row r="187" spans="1:1" x14ac:dyDescent="0.15">
      <c r="A187" s="11"/>
    </row>
    <row r="188" spans="1:1" x14ac:dyDescent="0.15">
      <c r="A188" s="11"/>
    </row>
    <row r="189" spans="1:1" x14ac:dyDescent="0.15">
      <c r="A189" s="11"/>
    </row>
    <row r="190" spans="1:1" x14ac:dyDescent="0.15">
      <c r="A190" s="11"/>
    </row>
    <row r="191" spans="1:1" x14ac:dyDescent="0.15">
      <c r="A191" s="11"/>
    </row>
    <row r="192" spans="1:1" x14ac:dyDescent="0.15">
      <c r="A192" s="11"/>
    </row>
    <row r="193" spans="1:1" x14ac:dyDescent="0.15">
      <c r="A193" s="11"/>
    </row>
    <row r="194" spans="1:1" x14ac:dyDescent="0.15">
      <c r="A194" s="11"/>
    </row>
    <row r="195" spans="1:1" x14ac:dyDescent="0.15">
      <c r="A195" s="11"/>
    </row>
    <row r="196" spans="1:1" x14ac:dyDescent="0.15">
      <c r="A196" s="11"/>
    </row>
    <row r="197" spans="1:1" x14ac:dyDescent="0.15">
      <c r="A197" s="11"/>
    </row>
    <row r="198" spans="1:1" x14ac:dyDescent="0.15">
      <c r="A198" s="11"/>
    </row>
    <row r="199" spans="1:1" x14ac:dyDescent="0.15">
      <c r="A199" s="11"/>
    </row>
    <row r="200" spans="1:1" x14ac:dyDescent="0.15">
      <c r="A200" s="11"/>
    </row>
    <row r="201" spans="1:1" x14ac:dyDescent="0.15">
      <c r="A201" s="11"/>
    </row>
    <row r="202" spans="1:1" x14ac:dyDescent="0.15">
      <c r="A202" s="11"/>
    </row>
    <row r="203" spans="1:1" x14ac:dyDescent="0.15">
      <c r="A203" s="11"/>
    </row>
    <row r="204" spans="1:1" x14ac:dyDescent="0.15">
      <c r="A204" s="11"/>
    </row>
    <row r="205" spans="1:1" x14ac:dyDescent="0.15">
      <c r="A205" s="11"/>
    </row>
    <row r="206" spans="1:1" x14ac:dyDescent="0.15">
      <c r="A206" s="11"/>
    </row>
    <row r="207" spans="1:1" x14ac:dyDescent="0.15">
      <c r="A207" s="11"/>
    </row>
    <row r="208" spans="1:1" x14ac:dyDescent="0.15">
      <c r="A208" s="11"/>
    </row>
    <row r="209" spans="1:1" x14ac:dyDescent="0.15">
      <c r="A209" s="11"/>
    </row>
    <row r="210" spans="1:1" x14ac:dyDescent="0.15">
      <c r="A210" s="11"/>
    </row>
    <row r="211" spans="1:1" x14ac:dyDescent="0.15">
      <c r="A211" s="11"/>
    </row>
    <row r="212" spans="1:1" x14ac:dyDescent="0.15">
      <c r="A212" s="11"/>
    </row>
    <row r="213" spans="1:1" x14ac:dyDescent="0.15">
      <c r="A213" s="11"/>
    </row>
    <row r="214" spans="1:1" x14ac:dyDescent="0.15">
      <c r="A214" s="11"/>
    </row>
    <row r="215" spans="1:1" x14ac:dyDescent="0.15">
      <c r="A215" s="11"/>
    </row>
    <row r="216" spans="1:1" x14ac:dyDescent="0.15">
      <c r="A216" s="11"/>
    </row>
    <row r="217" spans="1:1" x14ac:dyDescent="0.15">
      <c r="A217" s="11"/>
    </row>
    <row r="218" spans="1:1" x14ac:dyDescent="0.15">
      <c r="A218" s="11"/>
    </row>
    <row r="219" spans="1:1" x14ac:dyDescent="0.15">
      <c r="A219" s="11"/>
    </row>
    <row r="220" spans="1:1" x14ac:dyDescent="0.15">
      <c r="A220" s="11"/>
    </row>
    <row r="221" spans="1:1" x14ac:dyDescent="0.15">
      <c r="A221" s="11"/>
    </row>
    <row r="222" spans="1:1" x14ac:dyDescent="0.15">
      <c r="A222" s="11"/>
    </row>
    <row r="223" spans="1:1" x14ac:dyDescent="0.15">
      <c r="A223" s="11"/>
    </row>
    <row r="224" spans="1:1" x14ac:dyDescent="0.15">
      <c r="A224" s="11"/>
    </row>
    <row r="225" spans="1:1" x14ac:dyDescent="0.15">
      <c r="A225" s="11"/>
    </row>
    <row r="226" spans="1:1" x14ac:dyDescent="0.15">
      <c r="A226" s="11"/>
    </row>
    <row r="227" spans="1:1" x14ac:dyDescent="0.15">
      <c r="A227" s="11"/>
    </row>
    <row r="228" spans="1:1" x14ac:dyDescent="0.15">
      <c r="A228" s="11"/>
    </row>
    <row r="229" spans="1:1" x14ac:dyDescent="0.15">
      <c r="A229" s="11"/>
    </row>
    <row r="230" spans="1:1" x14ac:dyDescent="0.15">
      <c r="A230" s="11"/>
    </row>
    <row r="231" spans="1:1" x14ac:dyDescent="0.15">
      <c r="A231" s="11"/>
    </row>
    <row r="232" spans="1:1" x14ac:dyDescent="0.15">
      <c r="A232" s="11"/>
    </row>
    <row r="233" spans="1:1" x14ac:dyDescent="0.15">
      <c r="A233" s="11"/>
    </row>
    <row r="234" spans="1:1" x14ac:dyDescent="0.15">
      <c r="A234" s="11"/>
    </row>
    <row r="235" spans="1:1" x14ac:dyDescent="0.15">
      <c r="A235" s="11"/>
    </row>
    <row r="236" spans="1:1" x14ac:dyDescent="0.15">
      <c r="A236" s="11"/>
    </row>
    <row r="237" spans="1:1" x14ac:dyDescent="0.15">
      <c r="A237" s="11"/>
    </row>
    <row r="238" spans="1:1" x14ac:dyDescent="0.15">
      <c r="A238" s="11"/>
    </row>
    <row r="239" spans="1:1" x14ac:dyDescent="0.15">
      <c r="A239" s="11"/>
    </row>
    <row r="240" spans="1:1" x14ac:dyDescent="0.15">
      <c r="A240" s="11"/>
    </row>
    <row r="241" spans="1:1" x14ac:dyDescent="0.15">
      <c r="A241" s="11"/>
    </row>
    <row r="242" spans="1:1" x14ac:dyDescent="0.15">
      <c r="A242" s="11"/>
    </row>
    <row r="243" spans="1:1" x14ac:dyDescent="0.15">
      <c r="A243" s="11"/>
    </row>
    <row r="244" spans="1:1" x14ac:dyDescent="0.15">
      <c r="A244" s="11"/>
    </row>
    <row r="245" spans="1:1" x14ac:dyDescent="0.15">
      <c r="A245" s="11"/>
    </row>
    <row r="246" spans="1:1" x14ac:dyDescent="0.15">
      <c r="A246" s="11"/>
    </row>
    <row r="247" spans="1:1" x14ac:dyDescent="0.15">
      <c r="A247" s="11"/>
    </row>
    <row r="248" spans="1:1" x14ac:dyDescent="0.15">
      <c r="A248" s="11"/>
    </row>
    <row r="249" spans="1:1" x14ac:dyDescent="0.15">
      <c r="A249" s="11"/>
    </row>
    <row r="250" spans="1:1" x14ac:dyDescent="0.15">
      <c r="A250" s="11"/>
    </row>
    <row r="251" spans="1:1" x14ac:dyDescent="0.15">
      <c r="A251" s="11"/>
    </row>
    <row r="252" spans="1:1" x14ac:dyDescent="0.15">
      <c r="A252" s="11"/>
    </row>
    <row r="253" spans="1:1" x14ac:dyDescent="0.15">
      <c r="A253" s="11"/>
    </row>
    <row r="254" spans="1:1" x14ac:dyDescent="0.15">
      <c r="A254" s="11"/>
    </row>
    <row r="255" spans="1:1" x14ac:dyDescent="0.15">
      <c r="A255" s="11"/>
    </row>
    <row r="256" spans="1:1" x14ac:dyDescent="0.15">
      <c r="A256" s="11"/>
    </row>
    <row r="257" spans="1:1" x14ac:dyDescent="0.15">
      <c r="A257" s="11"/>
    </row>
    <row r="258" spans="1:1" x14ac:dyDescent="0.15">
      <c r="A258" s="11"/>
    </row>
    <row r="259" spans="1:1" x14ac:dyDescent="0.15">
      <c r="A259" s="11"/>
    </row>
    <row r="260" spans="1:1" x14ac:dyDescent="0.15">
      <c r="A260" s="11"/>
    </row>
    <row r="261" spans="1:1" x14ac:dyDescent="0.15">
      <c r="A261" s="11"/>
    </row>
    <row r="262" spans="1:1" x14ac:dyDescent="0.15">
      <c r="A262" s="11"/>
    </row>
    <row r="263" spans="1:1" x14ac:dyDescent="0.15">
      <c r="A263" s="11"/>
    </row>
    <row r="264" spans="1:1" x14ac:dyDescent="0.15">
      <c r="A264" s="11"/>
    </row>
    <row r="265" spans="1:1" x14ac:dyDescent="0.15">
      <c r="A265" s="11"/>
    </row>
    <row r="266" spans="1:1" x14ac:dyDescent="0.15">
      <c r="A266" s="11"/>
    </row>
    <row r="267" spans="1:1" x14ac:dyDescent="0.15">
      <c r="A267" s="11"/>
    </row>
    <row r="268" spans="1:1" x14ac:dyDescent="0.15">
      <c r="A268" s="11"/>
    </row>
    <row r="269" spans="1:1" x14ac:dyDescent="0.15">
      <c r="A269" s="11"/>
    </row>
    <row r="270" spans="1:1" x14ac:dyDescent="0.15">
      <c r="A270" s="11"/>
    </row>
    <row r="271" spans="1:1" x14ac:dyDescent="0.15">
      <c r="A271" s="11"/>
    </row>
    <row r="272" spans="1:1" x14ac:dyDescent="0.15">
      <c r="A272" s="11"/>
    </row>
    <row r="273" spans="1:1" x14ac:dyDescent="0.15">
      <c r="A273" s="11"/>
    </row>
    <row r="274" spans="1:1" x14ac:dyDescent="0.15">
      <c r="A274" s="11"/>
    </row>
    <row r="275" spans="1:1" x14ac:dyDescent="0.15">
      <c r="A275" s="11"/>
    </row>
    <row r="276" spans="1:1" x14ac:dyDescent="0.15">
      <c r="A276" s="11"/>
    </row>
    <row r="277" spans="1:1" x14ac:dyDescent="0.15">
      <c r="A277" s="11"/>
    </row>
    <row r="278" spans="1:1" x14ac:dyDescent="0.15">
      <c r="A278" s="11"/>
    </row>
    <row r="279" spans="1:1" x14ac:dyDescent="0.15">
      <c r="A279" s="11"/>
    </row>
    <row r="280" spans="1:1" x14ac:dyDescent="0.15">
      <c r="A280" s="11"/>
    </row>
    <row r="281" spans="1:1" x14ac:dyDescent="0.15">
      <c r="A281" s="11"/>
    </row>
    <row r="282" spans="1:1" x14ac:dyDescent="0.15">
      <c r="A282" s="11"/>
    </row>
    <row r="283" spans="1:1" x14ac:dyDescent="0.15">
      <c r="A283" s="11"/>
    </row>
    <row r="284" spans="1:1" x14ac:dyDescent="0.15">
      <c r="A284" s="11"/>
    </row>
    <row r="285" spans="1:1" x14ac:dyDescent="0.15">
      <c r="A285" s="11"/>
    </row>
    <row r="286" spans="1:1" x14ac:dyDescent="0.15">
      <c r="A286" s="11"/>
    </row>
    <row r="287" spans="1:1" x14ac:dyDescent="0.15">
      <c r="A287" s="11"/>
    </row>
    <row r="288" spans="1:1" x14ac:dyDescent="0.15">
      <c r="A288" s="11"/>
    </row>
    <row r="289" spans="1:1" x14ac:dyDescent="0.15">
      <c r="A289" s="11"/>
    </row>
    <row r="290" spans="1:1" x14ac:dyDescent="0.15">
      <c r="A290" s="11"/>
    </row>
    <row r="291" spans="1:1" x14ac:dyDescent="0.15">
      <c r="A291" s="11"/>
    </row>
    <row r="292" spans="1:1" x14ac:dyDescent="0.15">
      <c r="A292" s="11"/>
    </row>
    <row r="293" spans="1:1" x14ac:dyDescent="0.15">
      <c r="A293" s="11"/>
    </row>
    <row r="294" spans="1:1" x14ac:dyDescent="0.15">
      <c r="A294" s="11"/>
    </row>
    <row r="295" spans="1:1" x14ac:dyDescent="0.15">
      <c r="A295" s="11"/>
    </row>
    <row r="296" spans="1:1" x14ac:dyDescent="0.15">
      <c r="A296" s="11"/>
    </row>
    <row r="297" spans="1:1" x14ac:dyDescent="0.15">
      <c r="A297" s="11"/>
    </row>
    <row r="298" spans="1:1" x14ac:dyDescent="0.15">
      <c r="A298" s="11"/>
    </row>
    <row r="299" spans="1:1" x14ac:dyDescent="0.15">
      <c r="A299" s="11"/>
    </row>
    <row r="300" spans="1:1" x14ac:dyDescent="0.15">
      <c r="A300" s="11"/>
    </row>
    <row r="301" spans="1:1" x14ac:dyDescent="0.15">
      <c r="A301" s="11"/>
    </row>
    <row r="302" spans="1:1" x14ac:dyDescent="0.15">
      <c r="A302" s="11"/>
    </row>
    <row r="303" spans="1:1" x14ac:dyDescent="0.15">
      <c r="A303" s="11"/>
    </row>
    <row r="304" spans="1:1" x14ac:dyDescent="0.15">
      <c r="A304" s="11"/>
    </row>
    <row r="305" spans="1:1" x14ac:dyDescent="0.15">
      <c r="A305" s="11"/>
    </row>
    <row r="306" spans="1:1" x14ac:dyDescent="0.15">
      <c r="A306" s="11"/>
    </row>
    <row r="307" spans="1:1" x14ac:dyDescent="0.15">
      <c r="A307" s="11"/>
    </row>
    <row r="308" spans="1:1" x14ac:dyDescent="0.15">
      <c r="A308" s="11"/>
    </row>
    <row r="309" spans="1:1" x14ac:dyDescent="0.15">
      <c r="A309" s="11"/>
    </row>
    <row r="310" spans="1:1" x14ac:dyDescent="0.15">
      <c r="A310" s="11"/>
    </row>
    <row r="311" spans="1:1" x14ac:dyDescent="0.15">
      <c r="A311" s="11"/>
    </row>
    <row r="312" spans="1:1" x14ac:dyDescent="0.15">
      <c r="A312" s="11"/>
    </row>
    <row r="313" spans="1:1" x14ac:dyDescent="0.15">
      <c r="A313" s="11"/>
    </row>
    <row r="314" spans="1:1" x14ac:dyDescent="0.15">
      <c r="A314" s="11"/>
    </row>
    <row r="315" spans="1:1" x14ac:dyDescent="0.15">
      <c r="A315" s="11"/>
    </row>
    <row r="316" spans="1:1" x14ac:dyDescent="0.15">
      <c r="A316" s="11"/>
    </row>
    <row r="317" spans="1:1" x14ac:dyDescent="0.15">
      <c r="A317" s="11"/>
    </row>
    <row r="318" spans="1:1" x14ac:dyDescent="0.15">
      <c r="A318" s="11"/>
    </row>
    <row r="319" spans="1:1" x14ac:dyDescent="0.15">
      <c r="A319" s="11"/>
    </row>
    <row r="320" spans="1:1" x14ac:dyDescent="0.15">
      <c r="A320" s="11"/>
    </row>
    <row r="321" spans="1:1" x14ac:dyDescent="0.15">
      <c r="A321" s="11"/>
    </row>
    <row r="322" spans="1:1" x14ac:dyDescent="0.15">
      <c r="A322" s="11"/>
    </row>
    <row r="323" spans="1:1" x14ac:dyDescent="0.15">
      <c r="A323" s="11"/>
    </row>
    <row r="324" spans="1:1" x14ac:dyDescent="0.15">
      <c r="A324" s="11"/>
    </row>
    <row r="325" spans="1:1" x14ac:dyDescent="0.15">
      <c r="A325" s="11"/>
    </row>
    <row r="326" spans="1:1" x14ac:dyDescent="0.15">
      <c r="A326" s="11"/>
    </row>
    <row r="327" spans="1:1" x14ac:dyDescent="0.15">
      <c r="A327" s="11"/>
    </row>
    <row r="328" spans="1:1" x14ac:dyDescent="0.15">
      <c r="A328" s="11"/>
    </row>
    <row r="329" spans="1:1" x14ac:dyDescent="0.15">
      <c r="A329" s="11"/>
    </row>
    <row r="330" spans="1:1" x14ac:dyDescent="0.15">
      <c r="A330" s="11"/>
    </row>
    <row r="331" spans="1:1" x14ac:dyDescent="0.15">
      <c r="A331" s="11"/>
    </row>
    <row r="332" spans="1:1" x14ac:dyDescent="0.15">
      <c r="A332" s="11"/>
    </row>
    <row r="333" spans="1:1" x14ac:dyDescent="0.15">
      <c r="A333" s="11"/>
    </row>
    <row r="334" spans="1:1" x14ac:dyDescent="0.15">
      <c r="A334" s="11"/>
    </row>
    <row r="335" spans="1:1" x14ac:dyDescent="0.15">
      <c r="A335" s="11"/>
    </row>
    <row r="336" spans="1:1" x14ac:dyDescent="0.15">
      <c r="A336" s="11"/>
    </row>
    <row r="337" spans="1:1" x14ac:dyDescent="0.15">
      <c r="A337" s="11"/>
    </row>
    <row r="338" spans="1:1" x14ac:dyDescent="0.15">
      <c r="A338" s="11"/>
    </row>
    <row r="339" spans="1:1" x14ac:dyDescent="0.15">
      <c r="A339" s="11"/>
    </row>
    <row r="340" spans="1:1" x14ac:dyDescent="0.15">
      <c r="A340" s="11"/>
    </row>
    <row r="341" spans="1:1" x14ac:dyDescent="0.15">
      <c r="A341" s="11"/>
    </row>
    <row r="342" spans="1:1" x14ac:dyDescent="0.15">
      <c r="A342" s="11"/>
    </row>
    <row r="343" spans="1:1" x14ac:dyDescent="0.15">
      <c r="A343" s="11"/>
    </row>
    <row r="344" spans="1:1" x14ac:dyDescent="0.15">
      <c r="A344" s="11"/>
    </row>
    <row r="345" spans="1:1" x14ac:dyDescent="0.15">
      <c r="A345" s="11"/>
    </row>
    <row r="346" spans="1:1" x14ac:dyDescent="0.15">
      <c r="A346" s="11"/>
    </row>
    <row r="347" spans="1:1" x14ac:dyDescent="0.15">
      <c r="A347" s="11"/>
    </row>
    <row r="348" spans="1:1" x14ac:dyDescent="0.15">
      <c r="A348" s="11"/>
    </row>
    <row r="349" spans="1:1" x14ac:dyDescent="0.15">
      <c r="A349" s="11"/>
    </row>
    <row r="350" spans="1:1" x14ac:dyDescent="0.15">
      <c r="A350" s="11"/>
    </row>
    <row r="351" spans="1:1" x14ac:dyDescent="0.15">
      <c r="A351" s="11"/>
    </row>
    <row r="352" spans="1:1" x14ac:dyDescent="0.15">
      <c r="A352" s="11"/>
    </row>
    <row r="353" spans="1:1" x14ac:dyDescent="0.15">
      <c r="A353" s="11"/>
    </row>
    <row r="354" spans="1:1" x14ac:dyDescent="0.15">
      <c r="A354" s="11"/>
    </row>
    <row r="355" spans="1:1" x14ac:dyDescent="0.15">
      <c r="A355" s="11"/>
    </row>
    <row r="356" spans="1:1" x14ac:dyDescent="0.15">
      <c r="A356" s="11"/>
    </row>
    <row r="357" spans="1:1" x14ac:dyDescent="0.15">
      <c r="A357" s="11"/>
    </row>
    <row r="358" spans="1:1" x14ac:dyDescent="0.15">
      <c r="A358" s="11"/>
    </row>
    <row r="359" spans="1:1" x14ac:dyDescent="0.15">
      <c r="A359" s="11"/>
    </row>
    <row r="360" spans="1:1" x14ac:dyDescent="0.15">
      <c r="A360" s="11"/>
    </row>
    <row r="361" spans="1:1" x14ac:dyDescent="0.15">
      <c r="A361" s="11"/>
    </row>
    <row r="362" spans="1:1" x14ac:dyDescent="0.15">
      <c r="A362" s="11"/>
    </row>
    <row r="363" spans="1:1" x14ac:dyDescent="0.15">
      <c r="A363" s="11"/>
    </row>
    <row r="364" spans="1:1" x14ac:dyDescent="0.15">
      <c r="A364" s="11"/>
    </row>
    <row r="365" spans="1:1" x14ac:dyDescent="0.15">
      <c r="A365" s="11"/>
    </row>
    <row r="366" spans="1:1" x14ac:dyDescent="0.15">
      <c r="A366" s="11"/>
    </row>
    <row r="367" spans="1:1" x14ac:dyDescent="0.15">
      <c r="A367" s="11"/>
    </row>
    <row r="368" spans="1:1" x14ac:dyDescent="0.15">
      <c r="A368" s="11"/>
    </row>
    <row r="369" spans="1:1" x14ac:dyDescent="0.15">
      <c r="A369" s="11"/>
    </row>
    <row r="370" spans="1:1" x14ac:dyDescent="0.15">
      <c r="A370" s="11"/>
    </row>
    <row r="371" spans="1:1" x14ac:dyDescent="0.15">
      <c r="A371" s="11"/>
    </row>
    <row r="372" spans="1:1" x14ac:dyDescent="0.15">
      <c r="A372" s="11"/>
    </row>
    <row r="373" spans="1:1" x14ac:dyDescent="0.15">
      <c r="A373" s="11"/>
    </row>
    <row r="374" spans="1:1" x14ac:dyDescent="0.15">
      <c r="A374" s="11"/>
    </row>
    <row r="375" spans="1:1" x14ac:dyDescent="0.15">
      <c r="A375" s="11"/>
    </row>
    <row r="376" spans="1:1" x14ac:dyDescent="0.15">
      <c r="A376" s="11"/>
    </row>
    <row r="377" spans="1:1" x14ac:dyDescent="0.15">
      <c r="A377" s="11"/>
    </row>
    <row r="378" spans="1:1" x14ac:dyDescent="0.15">
      <c r="A378" s="11"/>
    </row>
    <row r="379" spans="1:1" x14ac:dyDescent="0.15">
      <c r="A379" s="11"/>
    </row>
    <row r="380" spans="1:1" x14ac:dyDescent="0.15">
      <c r="A380" s="11"/>
    </row>
    <row r="381" spans="1:1" x14ac:dyDescent="0.15">
      <c r="A381" s="11"/>
    </row>
    <row r="382" spans="1:1" x14ac:dyDescent="0.15">
      <c r="A382" s="11"/>
    </row>
    <row r="383" spans="1:1" x14ac:dyDescent="0.15">
      <c r="A383" s="11"/>
    </row>
    <row r="384" spans="1:1" x14ac:dyDescent="0.15">
      <c r="A384" s="11"/>
    </row>
    <row r="385" spans="1:1" x14ac:dyDescent="0.15">
      <c r="A385" s="11"/>
    </row>
    <row r="386" spans="1:1" x14ac:dyDescent="0.15">
      <c r="A386" s="11"/>
    </row>
    <row r="387" spans="1:1" x14ac:dyDescent="0.15">
      <c r="A387" s="11"/>
    </row>
    <row r="388" spans="1:1" x14ac:dyDescent="0.15">
      <c r="A388" s="11"/>
    </row>
    <row r="389" spans="1:1" x14ac:dyDescent="0.15">
      <c r="A389" s="11"/>
    </row>
    <row r="390" spans="1:1" x14ac:dyDescent="0.15">
      <c r="A390" s="11"/>
    </row>
    <row r="391" spans="1:1" x14ac:dyDescent="0.15">
      <c r="A391" s="11"/>
    </row>
    <row r="392" spans="1:1" x14ac:dyDescent="0.15">
      <c r="A392" s="11"/>
    </row>
    <row r="393" spans="1:1" x14ac:dyDescent="0.15">
      <c r="A393" s="11"/>
    </row>
    <row r="394" spans="1:1" x14ac:dyDescent="0.15">
      <c r="A394" s="11"/>
    </row>
    <row r="395" spans="1:1" x14ac:dyDescent="0.15">
      <c r="A395" s="11"/>
    </row>
    <row r="396" spans="1:1" x14ac:dyDescent="0.15">
      <c r="A396" s="11"/>
    </row>
    <row r="397" spans="1:1" x14ac:dyDescent="0.15">
      <c r="A397" s="11"/>
    </row>
    <row r="398" spans="1:1" x14ac:dyDescent="0.15">
      <c r="A398" s="11"/>
    </row>
    <row r="399" spans="1:1" x14ac:dyDescent="0.15">
      <c r="A399" s="11"/>
    </row>
    <row r="400" spans="1:1" x14ac:dyDescent="0.15">
      <c r="A400" s="11"/>
    </row>
    <row r="401" spans="1:1" x14ac:dyDescent="0.15">
      <c r="A401" s="11"/>
    </row>
    <row r="402" spans="1:1" x14ac:dyDescent="0.15">
      <c r="A402" s="11"/>
    </row>
    <row r="403" spans="1:1" x14ac:dyDescent="0.15">
      <c r="A403" s="11"/>
    </row>
    <row r="404" spans="1:1" x14ac:dyDescent="0.15">
      <c r="A404" s="11"/>
    </row>
    <row r="405" spans="1:1" x14ac:dyDescent="0.15">
      <c r="A405" s="11"/>
    </row>
    <row r="406" spans="1:1" x14ac:dyDescent="0.15">
      <c r="A406" s="11"/>
    </row>
    <row r="407" spans="1:1" x14ac:dyDescent="0.15">
      <c r="A407" s="11"/>
    </row>
    <row r="408" spans="1:1" x14ac:dyDescent="0.15">
      <c r="A408" s="11"/>
    </row>
    <row r="409" spans="1:1" x14ac:dyDescent="0.15">
      <c r="A409" s="11"/>
    </row>
    <row r="410" spans="1:1" x14ac:dyDescent="0.15">
      <c r="A410" s="11"/>
    </row>
    <row r="411" spans="1:1" x14ac:dyDescent="0.15">
      <c r="A411" s="11"/>
    </row>
    <row r="412" spans="1:1" x14ac:dyDescent="0.15">
      <c r="A412" s="11"/>
    </row>
    <row r="413" spans="1:1" x14ac:dyDescent="0.15">
      <c r="A413" s="11"/>
    </row>
    <row r="414" spans="1:1" x14ac:dyDescent="0.15">
      <c r="A414" s="11"/>
    </row>
    <row r="415" spans="1:1" x14ac:dyDescent="0.15">
      <c r="A415" s="11"/>
    </row>
    <row r="416" spans="1:1" x14ac:dyDescent="0.15">
      <c r="A416" s="11"/>
    </row>
    <row r="417" spans="1:1" x14ac:dyDescent="0.15">
      <c r="A417" s="11"/>
    </row>
    <row r="418" spans="1:1" x14ac:dyDescent="0.15">
      <c r="A418" s="11"/>
    </row>
    <row r="419" spans="1:1" x14ac:dyDescent="0.15">
      <c r="A419" s="11"/>
    </row>
    <row r="420" spans="1:1" x14ac:dyDescent="0.15">
      <c r="A420" s="11"/>
    </row>
    <row r="421" spans="1:1" x14ac:dyDescent="0.15">
      <c r="A421" s="11"/>
    </row>
    <row r="422" spans="1:1" x14ac:dyDescent="0.15">
      <c r="A422" s="11"/>
    </row>
    <row r="423" spans="1:1" x14ac:dyDescent="0.15">
      <c r="A423" s="11"/>
    </row>
    <row r="424" spans="1:1" x14ac:dyDescent="0.15">
      <c r="A424" s="11"/>
    </row>
    <row r="425" spans="1:1" x14ac:dyDescent="0.15">
      <c r="A425" s="11"/>
    </row>
    <row r="426" spans="1:1" x14ac:dyDescent="0.15">
      <c r="A426" s="11"/>
    </row>
    <row r="427" spans="1:1" x14ac:dyDescent="0.15">
      <c r="A427" s="11"/>
    </row>
    <row r="428" spans="1:1" x14ac:dyDescent="0.15">
      <c r="A428" s="11"/>
    </row>
    <row r="429" spans="1:1" x14ac:dyDescent="0.15">
      <c r="A429" s="11"/>
    </row>
    <row r="430" spans="1:1" x14ac:dyDescent="0.15">
      <c r="A430" s="11"/>
    </row>
    <row r="431" spans="1:1" x14ac:dyDescent="0.15">
      <c r="A431" s="11"/>
    </row>
    <row r="432" spans="1:1" x14ac:dyDescent="0.15">
      <c r="A432" s="11"/>
    </row>
    <row r="433" spans="1:1" x14ac:dyDescent="0.15">
      <c r="A433" s="11"/>
    </row>
    <row r="434" spans="1:1" x14ac:dyDescent="0.15">
      <c r="A434" s="11"/>
    </row>
    <row r="435" spans="1:1" x14ac:dyDescent="0.15">
      <c r="A435" s="11"/>
    </row>
    <row r="436" spans="1:1" x14ac:dyDescent="0.15">
      <c r="A436" s="11"/>
    </row>
    <row r="437" spans="1:1" x14ac:dyDescent="0.15">
      <c r="A437" s="11"/>
    </row>
    <row r="438" spans="1:1" x14ac:dyDescent="0.15">
      <c r="A438" s="11"/>
    </row>
    <row r="439" spans="1:1" x14ac:dyDescent="0.15">
      <c r="A439" s="11"/>
    </row>
    <row r="440" spans="1:1" x14ac:dyDescent="0.15">
      <c r="A440" s="11"/>
    </row>
    <row r="441" spans="1:1" x14ac:dyDescent="0.15">
      <c r="A441" s="11"/>
    </row>
    <row r="442" spans="1:1" x14ac:dyDescent="0.15">
      <c r="A442" s="11"/>
    </row>
    <row r="443" spans="1:1" x14ac:dyDescent="0.15">
      <c r="A443" s="11"/>
    </row>
    <row r="444" spans="1:1" x14ac:dyDescent="0.15">
      <c r="A444" s="11"/>
    </row>
    <row r="445" spans="1:1" x14ac:dyDescent="0.15">
      <c r="A445" s="11"/>
    </row>
    <row r="446" spans="1:1" x14ac:dyDescent="0.15">
      <c r="A446" s="11"/>
    </row>
    <row r="447" spans="1:1" x14ac:dyDescent="0.15">
      <c r="A447" s="11"/>
    </row>
    <row r="448" spans="1:1" x14ac:dyDescent="0.15">
      <c r="A448" s="11"/>
    </row>
    <row r="449" spans="1:1" x14ac:dyDescent="0.15">
      <c r="A449" s="11"/>
    </row>
    <row r="450" spans="1:1" x14ac:dyDescent="0.15">
      <c r="A450" s="11"/>
    </row>
    <row r="451" spans="1:1" x14ac:dyDescent="0.15">
      <c r="A451" s="11"/>
    </row>
    <row r="452" spans="1:1" x14ac:dyDescent="0.15">
      <c r="A452" s="11"/>
    </row>
    <row r="453" spans="1:1" x14ac:dyDescent="0.15">
      <c r="A453" s="11"/>
    </row>
    <row r="454" spans="1:1" x14ac:dyDescent="0.15">
      <c r="A454" s="11"/>
    </row>
    <row r="455" spans="1:1" x14ac:dyDescent="0.15">
      <c r="A455" s="11"/>
    </row>
    <row r="456" spans="1:1" x14ac:dyDescent="0.15">
      <c r="A456" s="11"/>
    </row>
    <row r="457" spans="1:1" x14ac:dyDescent="0.15">
      <c r="A457" s="11"/>
    </row>
    <row r="458" spans="1:1" x14ac:dyDescent="0.15">
      <c r="A458" s="11"/>
    </row>
    <row r="459" spans="1:1" x14ac:dyDescent="0.15">
      <c r="A459" s="11"/>
    </row>
    <row r="460" spans="1:1" x14ac:dyDescent="0.15">
      <c r="A460" s="11"/>
    </row>
    <row r="461" spans="1:1" x14ac:dyDescent="0.15">
      <c r="A461" s="11"/>
    </row>
    <row r="462" spans="1:1" x14ac:dyDescent="0.15">
      <c r="A462" s="11"/>
    </row>
    <row r="463" spans="1:1" x14ac:dyDescent="0.15">
      <c r="A463" s="11"/>
    </row>
    <row r="464" spans="1:1" x14ac:dyDescent="0.15">
      <c r="A464" s="11"/>
    </row>
    <row r="465" spans="1:1" x14ac:dyDescent="0.15">
      <c r="A465" s="11"/>
    </row>
    <row r="466" spans="1:1" x14ac:dyDescent="0.15">
      <c r="A466" s="11"/>
    </row>
    <row r="467" spans="1:1" x14ac:dyDescent="0.15">
      <c r="A467" s="11"/>
    </row>
    <row r="468" spans="1:1" x14ac:dyDescent="0.15">
      <c r="A468" s="11"/>
    </row>
    <row r="469" spans="1:1" x14ac:dyDescent="0.15">
      <c r="A469" s="11"/>
    </row>
    <row r="470" spans="1:1" x14ac:dyDescent="0.15">
      <c r="A470" s="11"/>
    </row>
    <row r="471" spans="1:1" x14ac:dyDescent="0.15">
      <c r="A471" s="11"/>
    </row>
    <row r="472" spans="1:1" x14ac:dyDescent="0.15">
      <c r="A472" s="11"/>
    </row>
    <row r="473" spans="1:1" x14ac:dyDescent="0.15">
      <c r="A473" s="11"/>
    </row>
    <row r="474" spans="1:1" x14ac:dyDescent="0.15">
      <c r="A474" s="11"/>
    </row>
    <row r="475" spans="1:1" x14ac:dyDescent="0.15">
      <c r="A475" s="11"/>
    </row>
    <row r="476" spans="1:1" x14ac:dyDescent="0.15">
      <c r="A476" s="11"/>
    </row>
    <row r="477" spans="1:1" x14ac:dyDescent="0.15">
      <c r="A477" s="11"/>
    </row>
    <row r="478" spans="1:1" x14ac:dyDescent="0.15">
      <c r="A478" s="11"/>
    </row>
    <row r="479" spans="1:1" x14ac:dyDescent="0.15">
      <c r="A479" s="11"/>
    </row>
    <row r="480" spans="1:1" x14ac:dyDescent="0.15">
      <c r="A480" s="11"/>
    </row>
    <row r="481" spans="1:1" x14ac:dyDescent="0.15">
      <c r="A481" s="11"/>
    </row>
    <row r="482" spans="1:1" x14ac:dyDescent="0.15">
      <c r="A482" s="11"/>
    </row>
    <row r="483" spans="1:1" x14ac:dyDescent="0.15">
      <c r="A483" s="11"/>
    </row>
    <row r="484" spans="1:1" x14ac:dyDescent="0.15">
      <c r="A484" s="11"/>
    </row>
    <row r="485" spans="1:1" x14ac:dyDescent="0.15">
      <c r="A485" s="11"/>
    </row>
    <row r="486" spans="1:1" x14ac:dyDescent="0.15">
      <c r="A486" s="11"/>
    </row>
    <row r="487" spans="1:1" x14ac:dyDescent="0.15">
      <c r="A487" s="11"/>
    </row>
    <row r="488" spans="1:1" x14ac:dyDescent="0.15">
      <c r="A488" s="11"/>
    </row>
    <row r="489" spans="1:1" x14ac:dyDescent="0.15">
      <c r="A489" s="11"/>
    </row>
    <row r="490" spans="1:1" x14ac:dyDescent="0.15">
      <c r="A490" s="11"/>
    </row>
    <row r="491" spans="1:1" x14ac:dyDescent="0.15">
      <c r="A491" s="11"/>
    </row>
    <row r="492" spans="1:1" x14ac:dyDescent="0.15">
      <c r="A492" s="11"/>
    </row>
    <row r="493" spans="1:1" x14ac:dyDescent="0.15">
      <c r="A493" s="11"/>
    </row>
    <row r="494" spans="1:1" x14ac:dyDescent="0.15">
      <c r="A494" s="11"/>
    </row>
    <row r="495" spans="1:1" x14ac:dyDescent="0.15">
      <c r="A495" s="11"/>
    </row>
    <row r="496" spans="1:1" x14ac:dyDescent="0.15">
      <c r="A496" s="11"/>
    </row>
    <row r="497" spans="1:1" x14ac:dyDescent="0.15">
      <c r="A497" s="11"/>
    </row>
    <row r="498" spans="1:1" x14ac:dyDescent="0.15">
      <c r="A498" s="11"/>
    </row>
    <row r="499" spans="1:1" x14ac:dyDescent="0.15">
      <c r="A499" s="11"/>
    </row>
    <row r="500" spans="1:1" x14ac:dyDescent="0.15">
      <c r="A500" s="11"/>
    </row>
    <row r="501" spans="1:1" x14ac:dyDescent="0.15">
      <c r="A501" s="11"/>
    </row>
    <row r="502" spans="1:1" x14ac:dyDescent="0.15">
      <c r="A502" s="11"/>
    </row>
    <row r="503" spans="1:1" x14ac:dyDescent="0.15">
      <c r="A503" s="11"/>
    </row>
    <row r="504" spans="1:1" x14ac:dyDescent="0.15">
      <c r="A504" s="11"/>
    </row>
    <row r="505" spans="1:1" x14ac:dyDescent="0.15">
      <c r="A505" s="11"/>
    </row>
    <row r="506" spans="1:1" x14ac:dyDescent="0.15">
      <c r="A506" s="11"/>
    </row>
    <row r="507" spans="1:1" x14ac:dyDescent="0.15">
      <c r="A507" s="11"/>
    </row>
    <row r="508" spans="1:1" x14ac:dyDescent="0.15">
      <c r="A508" s="11"/>
    </row>
    <row r="509" spans="1:1" x14ac:dyDescent="0.15">
      <c r="A509" s="11"/>
    </row>
    <row r="510" spans="1:1" x14ac:dyDescent="0.15">
      <c r="A510" s="11"/>
    </row>
    <row r="511" spans="1:1" x14ac:dyDescent="0.15">
      <c r="A511" s="11"/>
    </row>
    <row r="512" spans="1:1" x14ac:dyDescent="0.15">
      <c r="A512" s="11"/>
    </row>
    <row r="513" spans="1:1" x14ac:dyDescent="0.15">
      <c r="A513" s="11"/>
    </row>
    <row r="514" spans="1:1" x14ac:dyDescent="0.15">
      <c r="A514" s="11"/>
    </row>
    <row r="515" spans="1:1" x14ac:dyDescent="0.15">
      <c r="A515" s="11"/>
    </row>
    <row r="516" spans="1:1" x14ac:dyDescent="0.15">
      <c r="A516" s="11"/>
    </row>
    <row r="517" spans="1:1" x14ac:dyDescent="0.15">
      <c r="A517" s="11"/>
    </row>
    <row r="518" spans="1:1" x14ac:dyDescent="0.15">
      <c r="A518" s="11"/>
    </row>
    <row r="519" spans="1:1" x14ac:dyDescent="0.15">
      <c r="A519" s="11"/>
    </row>
    <row r="520" spans="1:1" x14ac:dyDescent="0.15">
      <c r="A520" s="11"/>
    </row>
    <row r="521" spans="1:1" x14ac:dyDescent="0.15">
      <c r="A521" s="11"/>
    </row>
    <row r="522" spans="1:1" x14ac:dyDescent="0.15">
      <c r="A522" s="11"/>
    </row>
    <row r="523" spans="1:1" x14ac:dyDescent="0.15">
      <c r="A523" s="11"/>
    </row>
    <row r="524" spans="1:1" x14ac:dyDescent="0.15">
      <c r="A524" s="11"/>
    </row>
    <row r="525" spans="1:1" x14ac:dyDescent="0.15">
      <c r="A525" s="11"/>
    </row>
    <row r="526" spans="1:1" x14ac:dyDescent="0.15">
      <c r="A526" s="11"/>
    </row>
    <row r="527" spans="1:1" x14ac:dyDescent="0.15">
      <c r="A527" s="11"/>
    </row>
    <row r="528" spans="1:1" x14ac:dyDescent="0.15">
      <c r="A528" s="11"/>
    </row>
    <row r="529" spans="1:1" x14ac:dyDescent="0.15">
      <c r="A529" s="11"/>
    </row>
    <row r="530" spans="1:1" x14ac:dyDescent="0.15">
      <c r="A530" s="11"/>
    </row>
    <row r="531" spans="1:1" x14ac:dyDescent="0.15">
      <c r="A531" s="11"/>
    </row>
    <row r="532" spans="1:1" x14ac:dyDescent="0.15">
      <c r="A532" s="11"/>
    </row>
    <row r="533" spans="1:1" x14ac:dyDescent="0.15">
      <c r="A533" s="11"/>
    </row>
    <row r="534" spans="1:1" x14ac:dyDescent="0.15">
      <c r="A534" s="11"/>
    </row>
    <row r="535" spans="1:1" x14ac:dyDescent="0.15">
      <c r="A535" s="11"/>
    </row>
    <row r="536" spans="1:1" x14ac:dyDescent="0.15">
      <c r="A536" s="11"/>
    </row>
    <row r="537" spans="1:1" x14ac:dyDescent="0.15">
      <c r="A537" s="11"/>
    </row>
    <row r="538" spans="1:1" x14ac:dyDescent="0.15">
      <c r="A538" s="11"/>
    </row>
    <row r="539" spans="1:1" x14ac:dyDescent="0.15">
      <c r="A539" s="11"/>
    </row>
    <row r="540" spans="1:1" x14ac:dyDescent="0.15">
      <c r="A540" s="11"/>
    </row>
    <row r="541" spans="1:1" x14ac:dyDescent="0.15">
      <c r="A541" s="11"/>
    </row>
    <row r="542" spans="1:1" x14ac:dyDescent="0.15">
      <c r="A542" s="11"/>
    </row>
    <row r="543" spans="1:1" x14ac:dyDescent="0.15">
      <c r="A543" s="11"/>
    </row>
    <row r="544" spans="1:1" x14ac:dyDescent="0.15">
      <c r="A544" s="11"/>
    </row>
    <row r="545" spans="1:1" x14ac:dyDescent="0.15">
      <c r="A545" s="11"/>
    </row>
    <row r="546" spans="1:1" x14ac:dyDescent="0.15">
      <c r="A546" s="11"/>
    </row>
    <row r="547" spans="1:1" x14ac:dyDescent="0.15">
      <c r="A547" s="11"/>
    </row>
    <row r="548" spans="1:1" x14ac:dyDescent="0.15">
      <c r="A548" s="11"/>
    </row>
    <row r="549" spans="1:1" x14ac:dyDescent="0.15">
      <c r="A549" s="11"/>
    </row>
    <row r="550" spans="1:1" x14ac:dyDescent="0.15">
      <c r="A550" s="11"/>
    </row>
    <row r="551" spans="1:1" x14ac:dyDescent="0.15">
      <c r="A551" s="11"/>
    </row>
    <row r="552" spans="1:1" x14ac:dyDescent="0.15">
      <c r="A552" s="11"/>
    </row>
    <row r="553" spans="1:1" x14ac:dyDescent="0.15">
      <c r="A553" s="11"/>
    </row>
    <row r="554" spans="1:1" x14ac:dyDescent="0.15">
      <c r="A554" s="11"/>
    </row>
    <row r="555" spans="1:1" x14ac:dyDescent="0.15">
      <c r="A555" s="11"/>
    </row>
    <row r="556" spans="1:1" x14ac:dyDescent="0.15">
      <c r="A556" s="11"/>
    </row>
    <row r="557" spans="1:1" x14ac:dyDescent="0.15">
      <c r="A557" s="11"/>
    </row>
    <row r="558" spans="1:1" x14ac:dyDescent="0.15">
      <c r="A558" s="11"/>
    </row>
    <row r="559" spans="1:1" x14ac:dyDescent="0.15">
      <c r="A559" s="11"/>
    </row>
    <row r="560" spans="1:1" x14ac:dyDescent="0.15">
      <c r="A560" s="11"/>
    </row>
    <row r="561" spans="1:1" x14ac:dyDescent="0.15">
      <c r="A561" s="11"/>
    </row>
    <row r="562" spans="1:1" x14ac:dyDescent="0.15">
      <c r="A562" s="11"/>
    </row>
    <row r="563" spans="1:1" x14ac:dyDescent="0.15">
      <c r="A563" s="11"/>
    </row>
    <row r="564" spans="1:1" x14ac:dyDescent="0.15">
      <c r="A564" s="11"/>
    </row>
    <row r="565" spans="1:1" x14ac:dyDescent="0.15">
      <c r="A565" s="11"/>
    </row>
    <row r="566" spans="1:1" x14ac:dyDescent="0.15">
      <c r="A566" s="11"/>
    </row>
    <row r="567" spans="1:1" x14ac:dyDescent="0.15">
      <c r="A567" s="11"/>
    </row>
    <row r="568" spans="1:1" x14ac:dyDescent="0.15">
      <c r="A568" s="11"/>
    </row>
    <row r="569" spans="1:1" x14ac:dyDescent="0.15">
      <c r="A569" s="11"/>
    </row>
    <row r="570" spans="1:1" x14ac:dyDescent="0.15">
      <c r="A570" s="11"/>
    </row>
    <row r="571" spans="1:1" x14ac:dyDescent="0.15">
      <c r="A571" s="11"/>
    </row>
    <row r="572" spans="1:1" x14ac:dyDescent="0.15">
      <c r="A572" s="11"/>
    </row>
    <row r="573" spans="1:1" x14ac:dyDescent="0.15">
      <c r="A573" s="11"/>
    </row>
    <row r="574" spans="1:1" x14ac:dyDescent="0.15">
      <c r="A574" s="11"/>
    </row>
    <row r="575" spans="1:1" x14ac:dyDescent="0.15">
      <c r="A575" s="11"/>
    </row>
    <row r="576" spans="1:1" x14ac:dyDescent="0.15">
      <c r="A576" s="11"/>
    </row>
    <row r="577" spans="1:1" x14ac:dyDescent="0.15">
      <c r="A577" s="11"/>
    </row>
    <row r="578" spans="1:1" x14ac:dyDescent="0.15">
      <c r="A578" s="11"/>
    </row>
    <row r="579" spans="1:1" x14ac:dyDescent="0.15">
      <c r="A579" s="11"/>
    </row>
    <row r="580" spans="1:1" x14ac:dyDescent="0.15">
      <c r="A580" s="11"/>
    </row>
    <row r="581" spans="1:1" x14ac:dyDescent="0.15">
      <c r="A581" s="11"/>
    </row>
    <row r="582" spans="1:1" x14ac:dyDescent="0.15">
      <c r="A582" s="11"/>
    </row>
    <row r="583" spans="1:1" x14ac:dyDescent="0.15">
      <c r="A583" s="11"/>
    </row>
    <row r="584" spans="1:1" x14ac:dyDescent="0.15">
      <c r="A584" s="11"/>
    </row>
    <row r="585" spans="1:1" x14ac:dyDescent="0.15">
      <c r="A585" s="11"/>
    </row>
    <row r="586" spans="1:1" x14ac:dyDescent="0.15">
      <c r="A586" s="11"/>
    </row>
    <row r="587" spans="1:1" x14ac:dyDescent="0.15">
      <c r="A587" s="11"/>
    </row>
    <row r="588" spans="1:1" x14ac:dyDescent="0.15">
      <c r="A588" s="11"/>
    </row>
    <row r="589" spans="1:1" x14ac:dyDescent="0.15">
      <c r="A589" s="11"/>
    </row>
    <row r="590" spans="1:1" x14ac:dyDescent="0.15">
      <c r="A590" s="11"/>
    </row>
    <row r="591" spans="1:1" x14ac:dyDescent="0.15">
      <c r="A591" s="11"/>
    </row>
    <row r="592" spans="1:1" x14ac:dyDescent="0.15">
      <c r="A592" s="11"/>
    </row>
    <row r="593" spans="1:1" x14ac:dyDescent="0.15">
      <c r="A593" s="11"/>
    </row>
    <row r="594" spans="1:1" x14ac:dyDescent="0.15">
      <c r="A594" s="11"/>
    </row>
    <row r="595" spans="1:1" x14ac:dyDescent="0.15">
      <c r="A595" s="11"/>
    </row>
    <row r="596" spans="1:1" x14ac:dyDescent="0.15">
      <c r="A596" s="11"/>
    </row>
    <row r="597" spans="1:1" x14ac:dyDescent="0.15">
      <c r="A597" s="11"/>
    </row>
    <row r="598" spans="1:1" x14ac:dyDescent="0.15">
      <c r="A598" s="11"/>
    </row>
    <row r="599" spans="1:1" x14ac:dyDescent="0.15">
      <c r="A599" s="11"/>
    </row>
    <row r="600" spans="1:1" x14ac:dyDescent="0.15">
      <c r="A600" s="11"/>
    </row>
    <row r="601" spans="1:1" x14ac:dyDescent="0.15">
      <c r="A601" s="11"/>
    </row>
    <row r="602" spans="1:1" x14ac:dyDescent="0.15">
      <c r="A602" s="11"/>
    </row>
    <row r="603" spans="1:1" x14ac:dyDescent="0.15">
      <c r="A603" s="11"/>
    </row>
    <row r="604" spans="1:1" x14ac:dyDescent="0.15">
      <c r="A604" s="11"/>
    </row>
    <row r="605" spans="1:1" x14ac:dyDescent="0.15">
      <c r="A605" s="11"/>
    </row>
    <row r="606" spans="1:1" x14ac:dyDescent="0.15">
      <c r="A606" s="11"/>
    </row>
    <row r="607" spans="1:1" x14ac:dyDescent="0.15">
      <c r="A607" s="11"/>
    </row>
    <row r="608" spans="1:1" x14ac:dyDescent="0.15">
      <c r="A608" s="11"/>
    </row>
    <row r="609" spans="1:1" x14ac:dyDescent="0.15">
      <c r="A609" s="11"/>
    </row>
    <row r="610" spans="1:1" x14ac:dyDescent="0.15">
      <c r="A610" s="11"/>
    </row>
    <row r="611" spans="1:1" x14ac:dyDescent="0.15">
      <c r="A611" s="11"/>
    </row>
    <row r="612" spans="1:1" x14ac:dyDescent="0.15">
      <c r="A612" s="11"/>
    </row>
    <row r="613" spans="1:1" x14ac:dyDescent="0.15">
      <c r="A613" s="11"/>
    </row>
    <row r="614" spans="1:1" x14ac:dyDescent="0.15">
      <c r="A614" s="11"/>
    </row>
    <row r="615" spans="1:1" x14ac:dyDescent="0.15">
      <c r="A615" s="11"/>
    </row>
    <row r="616" spans="1:1" x14ac:dyDescent="0.15">
      <c r="A616" s="11"/>
    </row>
    <row r="617" spans="1:1" x14ac:dyDescent="0.15">
      <c r="A617" s="11"/>
    </row>
    <row r="618" spans="1:1" x14ac:dyDescent="0.15">
      <c r="A618" s="11"/>
    </row>
    <row r="619" spans="1:1" x14ac:dyDescent="0.15">
      <c r="A619" s="11"/>
    </row>
    <row r="620" spans="1:1" x14ac:dyDescent="0.15">
      <c r="A620" s="11"/>
    </row>
    <row r="621" spans="1:1" x14ac:dyDescent="0.15">
      <c r="A621" s="11"/>
    </row>
    <row r="622" spans="1:1" x14ac:dyDescent="0.15">
      <c r="A622" s="11"/>
    </row>
    <row r="623" spans="1:1" x14ac:dyDescent="0.15">
      <c r="A623" s="11"/>
    </row>
    <row r="624" spans="1:1" x14ac:dyDescent="0.15">
      <c r="A624" s="11"/>
    </row>
    <row r="625" spans="1:1" x14ac:dyDescent="0.15">
      <c r="A625" s="11"/>
    </row>
    <row r="626" spans="1:1" x14ac:dyDescent="0.15">
      <c r="A626" s="11"/>
    </row>
    <row r="627" spans="1:1" x14ac:dyDescent="0.15">
      <c r="A627" s="11"/>
    </row>
    <row r="628" spans="1:1" x14ac:dyDescent="0.15">
      <c r="A628" s="11"/>
    </row>
    <row r="629" spans="1:1" x14ac:dyDescent="0.15">
      <c r="A629" s="11"/>
    </row>
    <row r="630" spans="1:1" x14ac:dyDescent="0.15">
      <c r="A630" s="11"/>
    </row>
    <row r="631" spans="1:1" x14ac:dyDescent="0.15">
      <c r="A631" s="11"/>
    </row>
    <row r="632" spans="1:1" x14ac:dyDescent="0.15">
      <c r="A632" s="11"/>
    </row>
    <row r="633" spans="1:1" x14ac:dyDescent="0.15">
      <c r="A633" s="11"/>
    </row>
    <row r="634" spans="1:1" x14ac:dyDescent="0.15">
      <c r="A634" s="11"/>
    </row>
    <row r="635" spans="1:1" x14ac:dyDescent="0.15">
      <c r="A635" s="11"/>
    </row>
    <row r="636" spans="1:1" x14ac:dyDescent="0.15">
      <c r="A636" s="11"/>
    </row>
    <row r="637" spans="1:1" x14ac:dyDescent="0.15">
      <c r="A637" s="11"/>
    </row>
    <row r="638" spans="1:1" x14ac:dyDescent="0.15">
      <c r="A638" s="11"/>
    </row>
    <row r="639" spans="1:1" x14ac:dyDescent="0.15">
      <c r="A639" s="11"/>
    </row>
    <row r="640" spans="1:1" x14ac:dyDescent="0.15">
      <c r="A640" s="11"/>
    </row>
    <row r="641" spans="1:1" x14ac:dyDescent="0.15">
      <c r="A641" s="11"/>
    </row>
    <row r="642" spans="1:1" x14ac:dyDescent="0.15">
      <c r="A642" s="11"/>
    </row>
    <row r="643" spans="1:1" x14ac:dyDescent="0.15">
      <c r="A643" s="11"/>
    </row>
    <row r="644" spans="1:1" x14ac:dyDescent="0.15">
      <c r="A644" s="11"/>
    </row>
    <row r="645" spans="1:1" x14ac:dyDescent="0.15">
      <c r="A645" s="11"/>
    </row>
    <row r="646" spans="1:1" x14ac:dyDescent="0.15">
      <c r="A646" s="11"/>
    </row>
    <row r="647" spans="1:1" x14ac:dyDescent="0.15">
      <c r="A647" s="11"/>
    </row>
    <row r="648" spans="1:1" x14ac:dyDescent="0.15">
      <c r="A648" s="11"/>
    </row>
    <row r="649" spans="1:1" x14ac:dyDescent="0.15">
      <c r="A649" s="11"/>
    </row>
    <row r="650" spans="1:1" x14ac:dyDescent="0.15">
      <c r="A650" s="11"/>
    </row>
    <row r="651" spans="1:1" x14ac:dyDescent="0.15">
      <c r="A651" s="11"/>
    </row>
    <row r="652" spans="1:1" x14ac:dyDescent="0.15">
      <c r="A652" s="11"/>
    </row>
    <row r="653" spans="1:1" x14ac:dyDescent="0.15">
      <c r="A653" s="11"/>
    </row>
    <row r="654" spans="1:1" x14ac:dyDescent="0.15">
      <c r="A654" s="11"/>
    </row>
    <row r="655" spans="1:1" x14ac:dyDescent="0.15">
      <c r="A655" s="11"/>
    </row>
    <row r="656" spans="1:1" x14ac:dyDescent="0.15">
      <c r="A656" s="11"/>
    </row>
    <row r="657" spans="1:1" x14ac:dyDescent="0.15">
      <c r="A657" s="11"/>
    </row>
    <row r="658" spans="1:1" x14ac:dyDescent="0.15">
      <c r="A658" s="11"/>
    </row>
    <row r="659" spans="1:1" x14ac:dyDescent="0.15">
      <c r="A659" s="11"/>
    </row>
    <row r="660" spans="1:1" x14ac:dyDescent="0.15">
      <c r="A660" s="11"/>
    </row>
    <row r="661" spans="1:1" x14ac:dyDescent="0.15">
      <c r="A661" s="11"/>
    </row>
    <row r="662" spans="1:1" x14ac:dyDescent="0.15">
      <c r="A662" s="11"/>
    </row>
    <row r="663" spans="1:1" x14ac:dyDescent="0.15">
      <c r="A663" s="11"/>
    </row>
    <row r="664" spans="1:1" x14ac:dyDescent="0.15">
      <c r="A664" s="11"/>
    </row>
    <row r="665" spans="1:1" x14ac:dyDescent="0.15">
      <c r="A665" s="11"/>
    </row>
    <row r="666" spans="1:1" x14ac:dyDescent="0.15">
      <c r="A666" s="11"/>
    </row>
    <row r="667" spans="1:1" x14ac:dyDescent="0.15">
      <c r="A667" s="11"/>
    </row>
    <row r="668" spans="1:1" x14ac:dyDescent="0.15">
      <c r="A668" s="11"/>
    </row>
    <row r="669" spans="1:1" x14ac:dyDescent="0.15">
      <c r="A669" s="11"/>
    </row>
    <row r="670" spans="1:1" x14ac:dyDescent="0.15">
      <c r="A670" s="11"/>
    </row>
    <row r="671" spans="1:1" x14ac:dyDescent="0.15">
      <c r="A671" s="11"/>
    </row>
    <row r="672" spans="1:1" x14ac:dyDescent="0.15">
      <c r="A672" s="11"/>
    </row>
    <row r="673" spans="1:1" x14ac:dyDescent="0.15">
      <c r="A673" s="11"/>
    </row>
    <row r="674" spans="1:1" x14ac:dyDescent="0.15">
      <c r="A674" s="11"/>
    </row>
    <row r="675" spans="1:1" x14ac:dyDescent="0.15">
      <c r="A675" s="11"/>
    </row>
    <row r="676" spans="1:1" x14ac:dyDescent="0.15">
      <c r="A676" s="11"/>
    </row>
    <row r="677" spans="1:1" x14ac:dyDescent="0.15">
      <c r="A677" s="11"/>
    </row>
    <row r="678" spans="1:1" x14ac:dyDescent="0.15">
      <c r="A678" s="11"/>
    </row>
    <row r="679" spans="1:1" x14ac:dyDescent="0.15">
      <c r="A679" s="11"/>
    </row>
    <row r="680" spans="1:1" x14ac:dyDescent="0.15">
      <c r="A680" s="11"/>
    </row>
    <row r="681" spans="1:1" x14ac:dyDescent="0.15">
      <c r="A681" s="11"/>
    </row>
  </sheetData>
  <phoneticPr fontId="18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4" sqref="K34"/>
    </sheetView>
  </sheetViews>
  <sheetFormatPr defaultRowHeight="13.5" x14ac:dyDescent="0.15"/>
  <sheetData/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3.5" x14ac:dyDescent="0.15"/>
  <sheetData/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1"/>
  <sheetViews>
    <sheetView view="pageBreakPreview" topLeftCell="A19" zoomScale="115" zoomScaleNormal="100" zoomScaleSheetLayoutView="115" workbookViewId="0">
      <selection activeCell="G5" sqref="G5"/>
    </sheetView>
  </sheetViews>
  <sheetFormatPr defaultRowHeight="13.5" x14ac:dyDescent="0.15"/>
  <cols>
    <col min="1" max="4" width="15" style="4" customWidth="1"/>
    <col min="5" max="5" width="20.75" style="4" bestFit="1" customWidth="1"/>
    <col min="6" max="16384" width="9" style="4"/>
  </cols>
  <sheetData>
    <row r="1" spans="1:5" ht="19.5" x14ac:dyDescent="0.15">
      <c r="A1" s="1"/>
      <c r="B1" s="2" t="s">
        <v>0</v>
      </c>
      <c r="C1" s="2"/>
      <c r="D1" s="2"/>
      <c r="E1" s="3" t="s">
        <v>51</v>
      </c>
    </row>
    <row r="2" spans="1:5" x14ac:dyDescent="0.15">
      <c r="A2" s="3"/>
      <c r="B2" s="3"/>
      <c r="C2" s="3"/>
      <c r="D2" s="3"/>
      <c r="E2" s="3" t="s">
        <v>6</v>
      </c>
    </row>
    <row r="3" spans="1:5" x14ac:dyDescent="0.15">
      <c r="A3" s="5" t="s">
        <v>1</v>
      </c>
      <c r="B3" s="6"/>
      <c r="C3" s="6" t="s">
        <v>2</v>
      </c>
      <c r="D3" s="7"/>
      <c r="E3" s="8"/>
    </row>
    <row r="4" spans="1:5" x14ac:dyDescent="0.15">
      <c r="A4" s="5"/>
      <c r="B4" s="5" t="s">
        <v>3</v>
      </c>
      <c r="C4" s="5" t="s">
        <v>4</v>
      </c>
      <c r="D4" s="5" t="s">
        <v>5</v>
      </c>
      <c r="E4" s="8" t="s">
        <v>36</v>
      </c>
    </row>
    <row r="5" spans="1:5" x14ac:dyDescent="0.15">
      <c r="A5" s="9" t="s">
        <v>37</v>
      </c>
      <c r="B5" s="10">
        <v>1765</v>
      </c>
      <c r="C5" s="10">
        <v>860</v>
      </c>
      <c r="D5" s="10">
        <v>905</v>
      </c>
      <c r="E5" s="10">
        <v>780</v>
      </c>
    </row>
    <row r="6" spans="1:5" x14ac:dyDescent="0.15">
      <c r="A6" s="9" t="s">
        <v>38</v>
      </c>
      <c r="B6" s="10">
        <v>2188</v>
      </c>
      <c r="C6" s="10">
        <v>1050</v>
      </c>
      <c r="D6" s="10">
        <v>1138</v>
      </c>
      <c r="E6" s="10">
        <v>1051</v>
      </c>
    </row>
    <row r="7" spans="1:5" x14ac:dyDescent="0.15">
      <c r="A7" s="9" t="s">
        <v>39</v>
      </c>
      <c r="B7" s="10">
        <v>1393</v>
      </c>
      <c r="C7" s="10">
        <v>662</v>
      </c>
      <c r="D7" s="10">
        <v>731</v>
      </c>
      <c r="E7" s="10">
        <v>618</v>
      </c>
    </row>
    <row r="8" spans="1:5" x14ac:dyDescent="0.15">
      <c r="A8" s="9" t="s">
        <v>40</v>
      </c>
      <c r="B8" s="10">
        <v>2054</v>
      </c>
      <c r="C8" s="10">
        <v>983</v>
      </c>
      <c r="D8" s="10">
        <v>1071</v>
      </c>
      <c r="E8" s="10">
        <v>899</v>
      </c>
    </row>
    <row r="9" spans="1:5" x14ac:dyDescent="0.15">
      <c r="A9" s="9" t="s">
        <v>41</v>
      </c>
      <c r="B9" s="10">
        <v>2602</v>
      </c>
      <c r="C9" s="10">
        <v>1285</v>
      </c>
      <c r="D9" s="10">
        <v>1317</v>
      </c>
      <c r="E9" s="10">
        <v>1277</v>
      </c>
    </row>
    <row r="10" spans="1:5" x14ac:dyDescent="0.15">
      <c r="A10" s="9" t="s">
        <v>42</v>
      </c>
      <c r="B10" s="10">
        <v>1313</v>
      </c>
      <c r="C10" s="10">
        <v>646</v>
      </c>
      <c r="D10" s="10">
        <v>667</v>
      </c>
      <c r="E10" s="10">
        <v>638</v>
      </c>
    </row>
    <row r="11" spans="1:5" x14ac:dyDescent="0.15">
      <c r="A11" s="9" t="s">
        <v>43</v>
      </c>
      <c r="B11" s="10">
        <v>3080</v>
      </c>
      <c r="C11" s="10">
        <v>1584</v>
      </c>
      <c r="D11" s="10">
        <v>1496</v>
      </c>
      <c r="E11" s="10">
        <v>1458</v>
      </c>
    </row>
    <row r="12" spans="1:5" x14ac:dyDescent="0.15">
      <c r="A12" s="9" t="s">
        <v>44</v>
      </c>
      <c r="B12" s="10">
        <v>2634</v>
      </c>
      <c r="C12" s="10">
        <v>1323</v>
      </c>
      <c r="D12" s="10">
        <v>1311</v>
      </c>
      <c r="E12" s="10">
        <v>1204</v>
      </c>
    </row>
    <row r="13" spans="1:5" x14ac:dyDescent="0.15">
      <c r="A13" s="9" t="s">
        <v>45</v>
      </c>
      <c r="B13" s="10">
        <v>1287</v>
      </c>
      <c r="C13" s="10">
        <v>658</v>
      </c>
      <c r="D13" s="10">
        <v>629</v>
      </c>
      <c r="E13" s="10">
        <v>566</v>
      </c>
    </row>
    <row r="14" spans="1:5" x14ac:dyDescent="0.15">
      <c r="A14" s="9" t="s">
        <v>46</v>
      </c>
      <c r="B14" s="10">
        <v>467</v>
      </c>
      <c r="C14" s="10">
        <v>230</v>
      </c>
      <c r="D14" s="10">
        <v>237</v>
      </c>
      <c r="E14" s="10">
        <v>203</v>
      </c>
    </row>
    <row r="15" spans="1:5" x14ac:dyDescent="0.15">
      <c r="A15" s="9" t="s">
        <v>47</v>
      </c>
      <c r="B15" s="10">
        <v>1102</v>
      </c>
      <c r="C15" s="10">
        <v>554</v>
      </c>
      <c r="D15" s="10">
        <v>548</v>
      </c>
      <c r="E15" s="10">
        <v>527</v>
      </c>
    </row>
    <row r="16" spans="1:5" x14ac:dyDescent="0.15">
      <c r="A16" s="9" t="s">
        <v>48</v>
      </c>
      <c r="B16" s="10">
        <v>1547</v>
      </c>
      <c r="C16" s="10">
        <v>770</v>
      </c>
      <c r="D16" s="10">
        <v>777</v>
      </c>
      <c r="E16" s="10">
        <v>679</v>
      </c>
    </row>
    <row r="17" spans="1:5" x14ac:dyDescent="0.15">
      <c r="A17" s="9" t="s">
        <v>7</v>
      </c>
      <c r="B17" s="10">
        <v>1554</v>
      </c>
      <c r="C17" s="10">
        <v>768</v>
      </c>
      <c r="D17" s="10">
        <v>786</v>
      </c>
      <c r="E17" s="10">
        <v>651</v>
      </c>
    </row>
    <row r="18" spans="1:5" x14ac:dyDescent="0.15">
      <c r="A18" s="9" t="s">
        <v>8</v>
      </c>
      <c r="B18" s="10">
        <v>234</v>
      </c>
      <c r="C18" s="10">
        <v>115</v>
      </c>
      <c r="D18" s="10">
        <v>119</v>
      </c>
      <c r="E18" s="10">
        <v>103</v>
      </c>
    </row>
    <row r="19" spans="1:5" x14ac:dyDescent="0.15">
      <c r="A19" s="9" t="s">
        <v>9</v>
      </c>
      <c r="B19" s="10">
        <v>676</v>
      </c>
      <c r="C19" s="10">
        <v>332</v>
      </c>
      <c r="D19" s="10">
        <v>344</v>
      </c>
      <c r="E19" s="10">
        <v>251</v>
      </c>
    </row>
    <row r="20" spans="1:5" x14ac:dyDescent="0.15">
      <c r="A20" s="9" t="s">
        <v>10</v>
      </c>
      <c r="B20" s="10">
        <v>1264</v>
      </c>
      <c r="C20" s="10">
        <v>619</v>
      </c>
      <c r="D20" s="10">
        <v>645</v>
      </c>
      <c r="E20" s="10">
        <v>570</v>
      </c>
    </row>
    <row r="21" spans="1:5" x14ac:dyDescent="0.15">
      <c r="A21" s="9" t="s">
        <v>11</v>
      </c>
      <c r="B21" s="10">
        <v>572</v>
      </c>
      <c r="C21" s="10">
        <v>288</v>
      </c>
      <c r="D21" s="10">
        <v>284</v>
      </c>
      <c r="E21" s="10">
        <v>209</v>
      </c>
    </row>
    <row r="22" spans="1:5" x14ac:dyDescent="0.15">
      <c r="A22" s="9" t="s">
        <v>12</v>
      </c>
      <c r="B22" s="10">
        <v>736</v>
      </c>
      <c r="C22" s="10">
        <v>362</v>
      </c>
      <c r="D22" s="10">
        <v>374</v>
      </c>
      <c r="E22" s="10">
        <v>360</v>
      </c>
    </row>
    <row r="23" spans="1:5" x14ac:dyDescent="0.15">
      <c r="A23" s="9" t="s">
        <v>13</v>
      </c>
      <c r="B23" s="10">
        <v>997</v>
      </c>
      <c r="C23" s="10">
        <v>496</v>
      </c>
      <c r="D23" s="10">
        <v>501</v>
      </c>
      <c r="E23" s="10">
        <v>411</v>
      </c>
    </row>
    <row r="24" spans="1:5" x14ac:dyDescent="0.15">
      <c r="A24" s="9" t="s">
        <v>14</v>
      </c>
      <c r="B24" s="10">
        <v>649</v>
      </c>
      <c r="C24" s="10">
        <v>341</v>
      </c>
      <c r="D24" s="10">
        <v>308</v>
      </c>
      <c r="E24" s="10">
        <v>290</v>
      </c>
    </row>
    <row r="25" spans="1:5" x14ac:dyDescent="0.15">
      <c r="A25" s="9" t="s">
        <v>15</v>
      </c>
      <c r="B25" s="10">
        <v>5901</v>
      </c>
      <c r="C25" s="10">
        <v>2927</v>
      </c>
      <c r="D25" s="10">
        <v>2974</v>
      </c>
      <c r="E25" s="10">
        <v>2687</v>
      </c>
    </row>
    <row r="26" spans="1:5" x14ac:dyDescent="0.15">
      <c r="A26" s="9" t="s">
        <v>16</v>
      </c>
      <c r="B26" s="10">
        <v>669</v>
      </c>
      <c r="C26" s="10">
        <v>329</v>
      </c>
      <c r="D26" s="10">
        <v>340</v>
      </c>
      <c r="E26" s="10">
        <v>284</v>
      </c>
    </row>
    <row r="27" spans="1:5" x14ac:dyDescent="0.15">
      <c r="A27" s="9" t="s">
        <v>17</v>
      </c>
      <c r="B27" s="10">
        <v>664</v>
      </c>
      <c r="C27" s="10">
        <v>317</v>
      </c>
      <c r="D27" s="10">
        <v>347</v>
      </c>
      <c r="E27" s="10">
        <v>277</v>
      </c>
    </row>
    <row r="28" spans="1:5" x14ac:dyDescent="0.15">
      <c r="A28" s="9" t="s">
        <v>18</v>
      </c>
      <c r="B28" s="10">
        <v>551</v>
      </c>
      <c r="C28" s="10">
        <v>270</v>
      </c>
      <c r="D28" s="10">
        <v>281</v>
      </c>
      <c r="E28" s="10">
        <v>220</v>
      </c>
    </row>
    <row r="29" spans="1:5" x14ac:dyDescent="0.15">
      <c r="A29" s="9" t="s">
        <v>19</v>
      </c>
      <c r="B29" s="10">
        <v>1129</v>
      </c>
      <c r="C29" s="10">
        <v>558</v>
      </c>
      <c r="D29" s="10">
        <v>571</v>
      </c>
      <c r="E29" s="10">
        <v>473</v>
      </c>
    </row>
    <row r="30" spans="1:5" x14ac:dyDescent="0.15">
      <c r="A30" s="9" t="s">
        <v>20</v>
      </c>
      <c r="B30" s="10">
        <v>6239</v>
      </c>
      <c r="C30" s="10">
        <v>3098</v>
      </c>
      <c r="D30" s="10">
        <v>3141</v>
      </c>
      <c r="E30" s="10">
        <v>2671</v>
      </c>
    </row>
    <row r="31" spans="1:5" x14ac:dyDescent="0.15">
      <c r="A31" s="9" t="s">
        <v>21</v>
      </c>
      <c r="B31" s="10">
        <v>413</v>
      </c>
      <c r="C31" s="10">
        <v>213</v>
      </c>
      <c r="D31" s="10">
        <v>200</v>
      </c>
      <c r="E31" s="10">
        <v>186</v>
      </c>
    </row>
    <row r="32" spans="1:5" x14ac:dyDescent="0.15">
      <c r="A32" s="9" t="s">
        <v>22</v>
      </c>
      <c r="B32" s="10">
        <v>997</v>
      </c>
      <c r="C32" s="10">
        <v>489</v>
      </c>
      <c r="D32" s="10">
        <v>508</v>
      </c>
      <c r="E32" s="10">
        <v>522</v>
      </c>
    </row>
    <row r="33" spans="1:5" x14ac:dyDescent="0.15">
      <c r="A33" s="9" t="s">
        <v>23</v>
      </c>
      <c r="B33" s="10">
        <v>549</v>
      </c>
      <c r="C33" s="10">
        <v>286</v>
      </c>
      <c r="D33" s="10">
        <v>263</v>
      </c>
      <c r="E33" s="10">
        <v>253</v>
      </c>
    </row>
    <row r="34" spans="1:5" x14ac:dyDescent="0.15">
      <c r="A34" s="9" t="s">
        <v>24</v>
      </c>
      <c r="B34" s="10">
        <v>10271</v>
      </c>
      <c r="C34" s="10">
        <v>5115</v>
      </c>
      <c r="D34" s="10">
        <v>5156</v>
      </c>
      <c r="E34" s="10">
        <v>4884</v>
      </c>
    </row>
    <row r="35" spans="1:5" x14ac:dyDescent="0.15">
      <c r="A35" s="9" t="s">
        <v>25</v>
      </c>
      <c r="B35" s="10">
        <v>2786</v>
      </c>
      <c r="C35" s="10">
        <v>1415</v>
      </c>
      <c r="D35" s="10">
        <v>1371</v>
      </c>
      <c r="E35" s="10">
        <v>1332</v>
      </c>
    </row>
    <row r="36" spans="1:5" x14ac:dyDescent="0.15">
      <c r="A36" s="9" t="s">
        <v>26</v>
      </c>
      <c r="B36" s="10">
        <v>2003</v>
      </c>
      <c r="C36" s="10">
        <v>1018</v>
      </c>
      <c r="D36" s="10">
        <v>985</v>
      </c>
      <c r="E36" s="10">
        <v>899</v>
      </c>
    </row>
    <row r="37" spans="1:5" x14ac:dyDescent="0.15">
      <c r="A37" s="9" t="s">
        <v>27</v>
      </c>
      <c r="B37" s="10">
        <v>2520</v>
      </c>
      <c r="C37" s="10">
        <v>1309</v>
      </c>
      <c r="D37" s="10">
        <v>1211</v>
      </c>
      <c r="E37" s="10">
        <v>1243</v>
      </c>
    </row>
    <row r="38" spans="1:5" x14ac:dyDescent="0.15">
      <c r="A38" s="9" t="s">
        <v>28</v>
      </c>
      <c r="B38" s="10">
        <v>2694</v>
      </c>
      <c r="C38" s="10">
        <v>1403</v>
      </c>
      <c r="D38" s="10">
        <v>1291</v>
      </c>
      <c r="E38" s="10">
        <v>1240</v>
      </c>
    </row>
    <row r="39" spans="1:5" x14ac:dyDescent="0.15">
      <c r="A39" s="9" t="s">
        <v>29</v>
      </c>
      <c r="B39" s="10">
        <v>4453</v>
      </c>
      <c r="C39" s="10">
        <v>2230</v>
      </c>
      <c r="D39" s="10">
        <v>2223</v>
      </c>
      <c r="E39" s="10">
        <v>2155</v>
      </c>
    </row>
    <row r="40" spans="1:5" x14ac:dyDescent="0.15">
      <c r="A40" s="9" t="s">
        <v>30</v>
      </c>
      <c r="B40" s="10">
        <v>129</v>
      </c>
      <c r="C40" s="10">
        <v>65</v>
      </c>
      <c r="D40" s="10">
        <v>64</v>
      </c>
      <c r="E40" s="10">
        <v>73</v>
      </c>
    </row>
    <row r="41" spans="1:5" x14ac:dyDescent="0.15">
      <c r="A41" s="9" t="s">
        <v>31</v>
      </c>
      <c r="B41" s="10">
        <v>2929</v>
      </c>
      <c r="C41" s="10">
        <v>1425</v>
      </c>
      <c r="D41" s="10">
        <v>1504</v>
      </c>
      <c r="E41" s="10">
        <v>1450</v>
      </c>
    </row>
    <row r="42" spans="1:5" x14ac:dyDescent="0.15">
      <c r="A42" s="9" t="s">
        <v>49</v>
      </c>
      <c r="B42" s="10">
        <v>4234</v>
      </c>
      <c r="C42" s="10">
        <v>2153</v>
      </c>
      <c r="D42" s="10">
        <v>2081</v>
      </c>
      <c r="E42" s="10">
        <v>1852</v>
      </c>
    </row>
    <row r="43" spans="1:5" x14ac:dyDescent="0.15">
      <c r="A43" s="9" t="s">
        <v>32</v>
      </c>
      <c r="B43" s="10">
        <v>335</v>
      </c>
      <c r="C43" s="10">
        <v>157</v>
      </c>
      <c r="D43" s="10">
        <v>178</v>
      </c>
      <c r="E43" s="10">
        <v>136</v>
      </c>
    </row>
    <row r="44" spans="1:5" x14ac:dyDescent="0.15">
      <c r="A44" s="9" t="s">
        <v>33</v>
      </c>
      <c r="B44" s="10">
        <v>800</v>
      </c>
      <c r="C44" s="10">
        <v>411</v>
      </c>
      <c r="D44" s="10">
        <v>389</v>
      </c>
      <c r="E44" s="10">
        <v>310</v>
      </c>
    </row>
    <row r="45" spans="1:5" x14ac:dyDescent="0.15">
      <c r="A45" s="9" t="s">
        <v>50</v>
      </c>
      <c r="B45" s="10">
        <v>1414</v>
      </c>
      <c r="C45" s="10">
        <v>721</v>
      </c>
      <c r="D45" s="10">
        <v>693</v>
      </c>
      <c r="E45" s="10">
        <v>528</v>
      </c>
    </row>
    <row r="46" spans="1:5" x14ac:dyDescent="0.15">
      <c r="A46" s="9" t="s">
        <v>34</v>
      </c>
      <c r="B46" s="10">
        <v>7894</v>
      </c>
      <c r="C46" s="10">
        <v>3890</v>
      </c>
      <c r="D46" s="10">
        <v>4004</v>
      </c>
      <c r="E46" s="10">
        <v>3478</v>
      </c>
    </row>
    <row r="47" spans="1:5" x14ac:dyDescent="0.15">
      <c r="A47" s="5" t="s">
        <v>35</v>
      </c>
      <c r="B47" s="10">
        <v>87688</v>
      </c>
      <c r="C47" s="10">
        <v>43725</v>
      </c>
      <c r="D47" s="10">
        <v>43963</v>
      </c>
      <c r="E47" s="10">
        <v>39898</v>
      </c>
    </row>
    <row r="48" spans="1:5" ht="13.7" x14ac:dyDescent="0.15">
      <c r="A48" s="11"/>
    </row>
    <row r="49" spans="1:1" ht="13.7" x14ac:dyDescent="0.15">
      <c r="A49" s="11"/>
    </row>
    <row r="50" spans="1:1" ht="12.95" x14ac:dyDescent="0.15">
      <c r="A50" s="11"/>
    </row>
    <row r="51" spans="1:1" x14ac:dyDescent="0.15">
      <c r="A51" s="11"/>
    </row>
    <row r="52" spans="1:1" x14ac:dyDescent="0.15">
      <c r="A52" s="11"/>
    </row>
    <row r="53" spans="1:1" x14ac:dyDescent="0.15">
      <c r="A53" s="11"/>
    </row>
    <row r="54" spans="1:1" x14ac:dyDescent="0.15">
      <c r="A54" s="11"/>
    </row>
    <row r="55" spans="1:1" x14ac:dyDescent="0.15">
      <c r="A55" s="11"/>
    </row>
    <row r="56" spans="1:1" x14ac:dyDescent="0.15">
      <c r="A56" s="11"/>
    </row>
    <row r="57" spans="1:1" x14ac:dyDescent="0.15">
      <c r="A57" s="11"/>
    </row>
    <row r="58" spans="1:1" x14ac:dyDescent="0.15">
      <c r="A58" s="11"/>
    </row>
    <row r="59" spans="1:1" x14ac:dyDescent="0.15">
      <c r="A59" s="11"/>
    </row>
    <row r="60" spans="1:1" x14ac:dyDescent="0.15">
      <c r="A60" s="11"/>
    </row>
    <row r="61" spans="1:1" x14ac:dyDescent="0.15">
      <c r="A61" s="11"/>
    </row>
    <row r="62" spans="1:1" x14ac:dyDescent="0.15">
      <c r="A62" s="11"/>
    </row>
    <row r="63" spans="1:1" x14ac:dyDescent="0.15">
      <c r="A63" s="11"/>
    </row>
    <row r="64" spans="1:1" x14ac:dyDescent="0.15">
      <c r="A64" s="11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  <row r="68" spans="1:1" x14ac:dyDescent="0.15">
      <c r="A68" s="11"/>
    </row>
    <row r="69" spans="1:1" x14ac:dyDescent="0.15">
      <c r="A69" s="11"/>
    </row>
    <row r="70" spans="1:1" x14ac:dyDescent="0.15">
      <c r="A70" s="11"/>
    </row>
    <row r="71" spans="1:1" x14ac:dyDescent="0.15">
      <c r="A71" s="11"/>
    </row>
    <row r="72" spans="1:1" x14ac:dyDescent="0.15">
      <c r="A72" s="11"/>
    </row>
    <row r="73" spans="1:1" x14ac:dyDescent="0.15">
      <c r="A73" s="11"/>
    </row>
    <row r="74" spans="1:1" x14ac:dyDescent="0.15">
      <c r="A74" s="11"/>
    </row>
    <row r="75" spans="1:1" x14ac:dyDescent="0.15">
      <c r="A75" s="11"/>
    </row>
    <row r="76" spans="1:1" x14ac:dyDescent="0.15">
      <c r="A76" s="11"/>
    </row>
    <row r="77" spans="1:1" x14ac:dyDescent="0.15">
      <c r="A77" s="11"/>
    </row>
    <row r="78" spans="1:1" x14ac:dyDescent="0.15">
      <c r="A78" s="11"/>
    </row>
    <row r="79" spans="1:1" x14ac:dyDescent="0.15">
      <c r="A79" s="11"/>
    </row>
    <row r="80" spans="1:1" x14ac:dyDescent="0.15">
      <c r="A80" s="11"/>
    </row>
    <row r="81" spans="1:1" x14ac:dyDescent="0.15">
      <c r="A81" s="11"/>
    </row>
    <row r="82" spans="1:1" x14ac:dyDescent="0.15">
      <c r="A82" s="11"/>
    </row>
    <row r="83" spans="1:1" x14ac:dyDescent="0.15">
      <c r="A83" s="11"/>
    </row>
    <row r="84" spans="1:1" x14ac:dyDescent="0.15">
      <c r="A84" s="11"/>
    </row>
    <row r="85" spans="1:1" x14ac:dyDescent="0.15">
      <c r="A85" s="11"/>
    </row>
    <row r="86" spans="1:1" x14ac:dyDescent="0.15">
      <c r="A86" s="11"/>
    </row>
    <row r="87" spans="1:1" x14ac:dyDescent="0.15">
      <c r="A87" s="11"/>
    </row>
    <row r="88" spans="1:1" x14ac:dyDescent="0.15">
      <c r="A88" s="11"/>
    </row>
    <row r="89" spans="1:1" x14ac:dyDescent="0.15">
      <c r="A89" s="11"/>
    </row>
    <row r="90" spans="1:1" x14ac:dyDescent="0.15">
      <c r="A90" s="11"/>
    </row>
    <row r="91" spans="1:1" x14ac:dyDescent="0.15">
      <c r="A91" s="11"/>
    </row>
    <row r="92" spans="1:1" x14ac:dyDescent="0.15">
      <c r="A92" s="11"/>
    </row>
    <row r="93" spans="1:1" x14ac:dyDescent="0.15">
      <c r="A93" s="11"/>
    </row>
    <row r="94" spans="1:1" x14ac:dyDescent="0.15">
      <c r="A94" s="11"/>
    </row>
    <row r="95" spans="1:1" x14ac:dyDescent="0.15">
      <c r="A95" s="11"/>
    </row>
    <row r="96" spans="1:1" x14ac:dyDescent="0.15">
      <c r="A96" s="11"/>
    </row>
    <row r="97" spans="1:1" x14ac:dyDescent="0.15">
      <c r="A97" s="11"/>
    </row>
    <row r="98" spans="1:1" x14ac:dyDescent="0.15">
      <c r="A98" s="11"/>
    </row>
    <row r="99" spans="1:1" x14ac:dyDescent="0.15">
      <c r="A99" s="11"/>
    </row>
    <row r="100" spans="1:1" x14ac:dyDescent="0.15">
      <c r="A100" s="11"/>
    </row>
    <row r="101" spans="1:1" x14ac:dyDescent="0.15">
      <c r="A101" s="11"/>
    </row>
    <row r="102" spans="1:1" x14ac:dyDescent="0.15">
      <c r="A102" s="11"/>
    </row>
    <row r="103" spans="1:1" x14ac:dyDescent="0.15">
      <c r="A103" s="11"/>
    </row>
    <row r="104" spans="1:1" x14ac:dyDescent="0.15">
      <c r="A104" s="11"/>
    </row>
    <row r="105" spans="1:1" x14ac:dyDescent="0.15">
      <c r="A105" s="11"/>
    </row>
    <row r="106" spans="1:1" x14ac:dyDescent="0.15">
      <c r="A106" s="11"/>
    </row>
    <row r="107" spans="1:1" x14ac:dyDescent="0.15">
      <c r="A107" s="11"/>
    </row>
    <row r="108" spans="1:1" x14ac:dyDescent="0.15">
      <c r="A108" s="11"/>
    </row>
    <row r="109" spans="1:1" x14ac:dyDescent="0.15">
      <c r="A109" s="11"/>
    </row>
    <row r="110" spans="1:1" x14ac:dyDescent="0.15">
      <c r="A110" s="11"/>
    </row>
    <row r="111" spans="1:1" x14ac:dyDescent="0.15">
      <c r="A111" s="11"/>
    </row>
    <row r="112" spans="1:1" x14ac:dyDescent="0.15">
      <c r="A112" s="11"/>
    </row>
    <row r="113" spans="1:1" x14ac:dyDescent="0.15">
      <c r="A113" s="11"/>
    </row>
    <row r="114" spans="1:1" x14ac:dyDescent="0.15">
      <c r="A114" s="11"/>
    </row>
    <row r="115" spans="1:1" x14ac:dyDescent="0.15">
      <c r="A115" s="11"/>
    </row>
    <row r="116" spans="1:1" x14ac:dyDescent="0.15">
      <c r="A116" s="11"/>
    </row>
    <row r="117" spans="1:1" x14ac:dyDescent="0.15">
      <c r="A117" s="11"/>
    </row>
    <row r="118" spans="1:1" x14ac:dyDescent="0.15">
      <c r="A118" s="11"/>
    </row>
    <row r="119" spans="1:1" x14ac:dyDescent="0.15">
      <c r="A119" s="11"/>
    </row>
    <row r="120" spans="1:1" x14ac:dyDescent="0.15">
      <c r="A120" s="11"/>
    </row>
    <row r="121" spans="1:1" x14ac:dyDescent="0.15">
      <c r="A121" s="11"/>
    </row>
    <row r="122" spans="1:1" x14ac:dyDescent="0.15">
      <c r="A122" s="11"/>
    </row>
    <row r="123" spans="1:1" x14ac:dyDescent="0.15">
      <c r="A123" s="11"/>
    </row>
    <row r="124" spans="1:1" x14ac:dyDescent="0.15">
      <c r="A124" s="11"/>
    </row>
    <row r="125" spans="1:1" x14ac:dyDescent="0.15">
      <c r="A125" s="11"/>
    </row>
    <row r="126" spans="1:1" x14ac:dyDescent="0.15">
      <c r="A126" s="11"/>
    </row>
    <row r="127" spans="1:1" x14ac:dyDescent="0.15">
      <c r="A127" s="11"/>
    </row>
    <row r="128" spans="1:1" x14ac:dyDescent="0.15">
      <c r="A128" s="11"/>
    </row>
    <row r="129" spans="1:1" x14ac:dyDescent="0.15">
      <c r="A129" s="11"/>
    </row>
    <row r="130" spans="1:1" x14ac:dyDescent="0.15">
      <c r="A130" s="11"/>
    </row>
    <row r="131" spans="1:1" x14ac:dyDescent="0.15">
      <c r="A131" s="11"/>
    </row>
    <row r="132" spans="1:1" x14ac:dyDescent="0.15">
      <c r="A132" s="11"/>
    </row>
    <row r="133" spans="1:1" x14ac:dyDescent="0.15">
      <c r="A133" s="11"/>
    </row>
    <row r="134" spans="1:1" x14ac:dyDescent="0.15">
      <c r="A134" s="11"/>
    </row>
    <row r="135" spans="1:1" x14ac:dyDescent="0.15">
      <c r="A135" s="11"/>
    </row>
    <row r="136" spans="1:1" x14ac:dyDescent="0.15">
      <c r="A136" s="11"/>
    </row>
    <row r="137" spans="1:1" x14ac:dyDescent="0.15">
      <c r="A137" s="11"/>
    </row>
    <row r="138" spans="1:1" x14ac:dyDescent="0.15">
      <c r="A138" s="11"/>
    </row>
    <row r="139" spans="1:1" x14ac:dyDescent="0.15">
      <c r="A139" s="11"/>
    </row>
    <row r="140" spans="1:1" x14ac:dyDescent="0.15">
      <c r="A140" s="11"/>
    </row>
    <row r="141" spans="1:1" x14ac:dyDescent="0.15">
      <c r="A141" s="11"/>
    </row>
    <row r="142" spans="1:1" x14ac:dyDescent="0.15">
      <c r="A142" s="11"/>
    </row>
    <row r="143" spans="1:1" x14ac:dyDescent="0.15">
      <c r="A143" s="11"/>
    </row>
    <row r="144" spans="1:1" x14ac:dyDescent="0.15">
      <c r="A144" s="11"/>
    </row>
    <row r="145" spans="1:1" x14ac:dyDescent="0.15">
      <c r="A145" s="11"/>
    </row>
    <row r="146" spans="1:1" x14ac:dyDescent="0.15">
      <c r="A146" s="11"/>
    </row>
    <row r="147" spans="1:1" x14ac:dyDescent="0.15">
      <c r="A147" s="11"/>
    </row>
    <row r="148" spans="1:1" x14ac:dyDescent="0.15">
      <c r="A148" s="11"/>
    </row>
    <row r="149" spans="1:1" x14ac:dyDescent="0.15">
      <c r="A149" s="11"/>
    </row>
    <row r="150" spans="1:1" x14ac:dyDescent="0.15">
      <c r="A150" s="11"/>
    </row>
    <row r="151" spans="1:1" x14ac:dyDescent="0.15">
      <c r="A151" s="11"/>
    </row>
    <row r="152" spans="1:1" x14ac:dyDescent="0.15">
      <c r="A152" s="11"/>
    </row>
    <row r="153" spans="1:1" x14ac:dyDescent="0.15">
      <c r="A153" s="11"/>
    </row>
    <row r="154" spans="1:1" x14ac:dyDescent="0.15">
      <c r="A154" s="11"/>
    </row>
    <row r="155" spans="1:1" x14ac:dyDescent="0.15">
      <c r="A155" s="11"/>
    </row>
    <row r="156" spans="1:1" x14ac:dyDescent="0.15">
      <c r="A156" s="11"/>
    </row>
    <row r="157" spans="1:1" x14ac:dyDescent="0.15">
      <c r="A157" s="11"/>
    </row>
    <row r="158" spans="1:1" x14ac:dyDescent="0.15">
      <c r="A158" s="11"/>
    </row>
    <row r="159" spans="1:1" x14ac:dyDescent="0.15">
      <c r="A159" s="11"/>
    </row>
    <row r="160" spans="1:1" x14ac:dyDescent="0.15">
      <c r="A160" s="11"/>
    </row>
    <row r="161" spans="1:1" x14ac:dyDescent="0.15">
      <c r="A161" s="11"/>
    </row>
    <row r="162" spans="1:1" x14ac:dyDescent="0.15">
      <c r="A162" s="11"/>
    </row>
    <row r="163" spans="1:1" x14ac:dyDescent="0.15">
      <c r="A163" s="11"/>
    </row>
    <row r="164" spans="1:1" x14ac:dyDescent="0.15">
      <c r="A164" s="11"/>
    </row>
    <row r="165" spans="1:1" x14ac:dyDescent="0.15">
      <c r="A165" s="11"/>
    </row>
    <row r="166" spans="1:1" x14ac:dyDescent="0.15">
      <c r="A166" s="11"/>
    </row>
    <row r="167" spans="1:1" x14ac:dyDescent="0.15">
      <c r="A167" s="11"/>
    </row>
    <row r="168" spans="1:1" x14ac:dyDescent="0.15">
      <c r="A168" s="11"/>
    </row>
    <row r="169" spans="1:1" x14ac:dyDescent="0.15">
      <c r="A169" s="11"/>
    </row>
    <row r="170" spans="1:1" x14ac:dyDescent="0.15">
      <c r="A170" s="11"/>
    </row>
    <row r="171" spans="1:1" x14ac:dyDescent="0.15">
      <c r="A171" s="11"/>
    </row>
    <row r="172" spans="1:1" x14ac:dyDescent="0.15">
      <c r="A172" s="11"/>
    </row>
    <row r="173" spans="1:1" x14ac:dyDescent="0.15">
      <c r="A173" s="11"/>
    </row>
    <row r="174" spans="1:1" x14ac:dyDescent="0.15">
      <c r="A174" s="11"/>
    </row>
    <row r="175" spans="1:1" x14ac:dyDescent="0.15">
      <c r="A175" s="11"/>
    </row>
    <row r="176" spans="1:1" x14ac:dyDescent="0.15">
      <c r="A176" s="11"/>
    </row>
    <row r="177" spans="1:1" x14ac:dyDescent="0.15">
      <c r="A177" s="11"/>
    </row>
    <row r="178" spans="1:1" x14ac:dyDescent="0.15">
      <c r="A178" s="11"/>
    </row>
    <row r="179" spans="1:1" x14ac:dyDescent="0.15">
      <c r="A179" s="11"/>
    </row>
    <row r="180" spans="1:1" x14ac:dyDescent="0.15">
      <c r="A180" s="11"/>
    </row>
    <row r="181" spans="1:1" x14ac:dyDescent="0.15">
      <c r="A181" s="11"/>
    </row>
    <row r="182" spans="1:1" x14ac:dyDescent="0.15">
      <c r="A182" s="11"/>
    </row>
    <row r="183" spans="1:1" x14ac:dyDescent="0.15">
      <c r="A183" s="11"/>
    </row>
    <row r="184" spans="1:1" x14ac:dyDescent="0.15">
      <c r="A184" s="11"/>
    </row>
    <row r="185" spans="1:1" x14ac:dyDescent="0.15">
      <c r="A185" s="11"/>
    </row>
    <row r="186" spans="1:1" x14ac:dyDescent="0.15">
      <c r="A186" s="11"/>
    </row>
    <row r="187" spans="1:1" x14ac:dyDescent="0.15">
      <c r="A187" s="11"/>
    </row>
    <row r="188" spans="1:1" x14ac:dyDescent="0.15">
      <c r="A188" s="11"/>
    </row>
    <row r="189" spans="1:1" x14ac:dyDescent="0.15">
      <c r="A189" s="11"/>
    </row>
    <row r="190" spans="1:1" x14ac:dyDescent="0.15">
      <c r="A190" s="11"/>
    </row>
    <row r="191" spans="1:1" x14ac:dyDescent="0.15">
      <c r="A191" s="11"/>
    </row>
    <row r="192" spans="1:1" x14ac:dyDescent="0.15">
      <c r="A192" s="11"/>
    </row>
    <row r="193" spans="1:1" x14ac:dyDescent="0.15">
      <c r="A193" s="11"/>
    </row>
    <row r="194" spans="1:1" x14ac:dyDescent="0.15">
      <c r="A194" s="11"/>
    </row>
    <row r="195" spans="1:1" x14ac:dyDescent="0.15">
      <c r="A195" s="11"/>
    </row>
    <row r="196" spans="1:1" x14ac:dyDescent="0.15">
      <c r="A196" s="11"/>
    </row>
    <row r="197" spans="1:1" x14ac:dyDescent="0.15">
      <c r="A197" s="11"/>
    </row>
    <row r="198" spans="1:1" x14ac:dyDescent="0.15">
      <c r="A198" s="11"/>
    </row>
    <row r="199" spans="1:1" x14ac:dyDescent="0.15">
      <c r="A199" s="11"/>
    </row>
    <row r="200" spans="1:1" x14ac:dyDescent="0.15">
      <c r="A200" s="11"/>
    </row>
    <row r="201" spans="1:1" x14ac:dyDescent="0.15">
      <c r="A201" s="11"/>
    </row>
    <row r="202" spans="1:1" x14ac:dyDescent="0.15">
      <c r="A202" s="11"/>
    </row>
    <row r="203" spans="1:1" x14ac:dyDescent="0.15">
      <c r="A203" s="11"/>
    </row>
    <row r="204" spans="1:1" x14ac:dyDescent="0.15">
      <c r="A204" s="11"/>
    </row>
    <row r="205" spans="1:1" x14ac:dyDescent="0.15">
      <c r="A205" s="11"/>
    </row>
    <row r="206" spans="1:1" x14ac:dyDescent="0.15">
      <c r="A206" s="11"/>
    </row>
    <row r="207" spans="1:1" x14ac:dyDescent="0.15">
      <c r="A207" s="11"/>
    </row>
    <row r="208" spans="1:1" x14ac:dyDescent="0.15">
      <c r="A208" s="11"/>
    </row>
    <row r="209" spans="1:1" x14ac:dyDescent="0.15">
      <c r="A209" s="11"/>
    </row>
    <row r="210" spans="1:1" x14ac:dyDescent="0.15">
      <c r="A210" s="11"/>
    </row>
    <row r="211" spans="1:1" x14ac:dyDescent="0.15">
      <c r="A211" s="11"/>
    </row>
    <row r="212" spans="1:1" x14ac:dyDescent="0.15">
      <c r="A212" s="11"/>
    </row>
    <row r="213" spans="1:1" x14ac:dyDescent="0.15">
      <c r="A213" s="11"/>
    </row>
    <row r="214" spans="1:1" x14ac:dyDescent="0.15">
      <c r="A214" s="11"/>
    </row>
    <row r="215" spans="1:1" x14ac:dyDescent="0.15">
      <c r="A215" s="11"/>
    </row>
    <row r="216" spans="1:1" x14ac:dyDescent="0.15">
      <c r="A216" s="11"/>
    </row>
    <row r="217" spans="1:1" x14ac:dyDescent="0.15">
      <c r="A217" s="11"/>
    </row>
    <row r="218" spans="1:1" x14ac:dyDescent="0.15">
      <c r="A218" s="11"/>
    </row>
    <row r="219" spans="1:1" x14ac:dyDescent="0.15">
      <c r="A219" s="11"/>
    </row>
    <row r="220" spans="1:1" x14ac:dyDescent="0.15">
      <c r="A220" s="11"/>
    </row>
    <row r="221" spans="1:1" x14ac:dyDescent="0.15">
      <c r="A221" s="11"/>
    </row>
    <row r="222" spans="1:1" x14ac:dyDescent="0.15">
      <c r="A222" s="11"/>
    </row>
    <row r="223" spans="1:1" x14ac:dyDescent="0.15">
      <c r="A223" s="11"/>
    </row>
    <row r="224" spans="1:1" x14ac:dyDescent="0.15">
      <c r="A224" s="11"/>
    </row>
    <row r="225" spans="1:1" x14ac:dyDescent="0.15">
      <c r="A225" s="11"/>
    </row>
    <row r="226" spans="1:1" x14ac:dyDescent="0.15">
      <c r="A226" s="11"/>
    </row>
    <row r="227" spans="1:1" x14ac:dyDescent="0.15">
      <c r="A227" s="11"/>
    </row>
    <row r="228" spans="1:1" x14ac:dyDescent="0.15">
      <c r="A228" s="11"/>
    </row>
    <row r="229" spans="1:1" x14ac:dyDescent="0.15">
      <c r="A229" s="11"/>
    </row>
    <row r="230" spans="1:1" x14ac:dyDescent="0.15">
      <c r="A230" s="11"/>
    </row>
    <row r="231" spans="1:1" x14ac:dyDescent="0.15">
      <c r="A231" s="11"/>
    </row>
    <row r="232" spans="1:1" x14ac:dyDescent="0.15">
      <c r="A232" s="11"/>
    </row>
    <row r="233" spans="1:1" x14ac:dyDescent="0.15">
      <c r="A233" s="11"/>
    </row>
    <row r="234" spans="1:1" x14ac:dyDescent="0.15">
      <c r="A234" s="11"/>
    </row>
    <row r="235" spans="1:1" x14ac:dyDescent="0.15">
      <c r="A235" s="11"/>
    </row>
    <row r="236" spans="1:1" x14ac:dyDescent="0.15">
      <c r="A236" s="11"/>
    </row>
    <row r="237" spans="1:1" x14ac:dyDescent="0.15">
      <c r="A237" s="11"/>
    </row>
    <row r="238" spans="1:1" x14ac:dyDescent="0.15">
      <c r="A238" s="11"/>
    </row>
    <row r="239" spans="1:1" x14ac:dyDescent="0.15">
      <c r="A239" s="11"/>
    </row>
    <row r="240" spans="1:1" x14ac:dyDescent="0.15">
      <c r="A240" s="11"/>
    </row>
    <row r="241" spans="1:1" x14ac:dyDescent="0.15">
      <c r="A241" s="11"/>
    </row>
    <row r="242" spans="1:1" x14ac:dyDescent="0.15">
      <c r="A242" s="11"/>
    </row>
    <row r="243" spans="1:1" x14ac:dyDescent="0.15">
      <c r="A243" s="11"/>
    </row>
    <row r="244" spans="1:1" x14ac:dyDescent="0.15">
      <c r="A244" s="11"/>
    </row>
    <row r="245" spans="1:1" x14ac:dyDescent="0.15">
      <c r="A245" s="11"/>
    </row>
    <row r="246" spans="1:1" x14ac:dyDescent="0.15">
      <c r="A246" s="11"/>
    </row>
    <row r="247" spans="1:1" x14ac:dyDescent="0.15">
      <c r="A247" s="11"/>
    </row>
    <row r="248" spans="1:1" x14ac:dyDescent="0.15">
      <c r="A248" s="11"/>
    </row>
    <row r="249" spans="1:1" x14ac:dyDescent="0.15">
      <c r="A249" s="11"/>
    </row>
    <row r="250" spans="1:1" x14ac:dyDescent="0.15">
      <c r="A250" s="11"/>
    </row>
    <row r="251" spans="1:1" x14ac:dyDescent="0.15">
      <c r="A251" s="11"/>
    </row>
    <row r="252" spans="1:1" x14ac:dyDescent="0.15">
      <c r="A252" s="11"/>
    </row>
    <row r="253" spans="1:1" x14ac:dyDescent="0.15">
      <c r="A253" s="11"/>
    </row>
    <row r="254" spans="1:1" x14ac:dyDescent="0.15">
      <c r="A254" s="11"/>
    </row>
    <row r="255" spans="1:1" x14ac:dyDescent="0.15">
      <c r="A255" s="11"/>
    </row>
    <row r="256" spans="1:1" x14ac:dyDescent="0.15">
      <c r="A256" s="11"/>
    </row>
    <row r="257" spans="1:1" x14ac:dyDescent="0.15">
      <c r="A257" s="11"/>
    </row>
    <row r="258" spans="1:1" x14ac:dyDescent="0.15">
      <c r="A258" s="11"/>
    </row>
    <row r="259" spans="1:1" x14ac:dyDescent="0.15">
      <c r="A259" s="11"/>
    </row>
    <row r="260" spans="1:1" x14ac:dyDescent="0.15">
      <c r="A260" s="11"/>
    </row>
    <row r="261" spans="1:1" x14ac:dyDescent="0.15">
      <c r="A261" s="11"/>
    </row>
    <row r="262" spans="1:1" x14ac:dyDescent="0.15">
      <c r="A262" s="11"/>
    </row>
    <row r="263" spans="1:1" x14ac:dyDescent="0.15">
      <c r="A263" s="11"/>
    </row>
    <row r="264" spans="1:1" x14ac:dyDescent="0.15">
      <c r="A264" s="11"/>
    </row>
    <row r="265" spans="1:1" x14ac:dyDescent="0.15">
      <c r="A265" s="11"/>
    </row>
    <row r="266" spans="1:1" x14ac:dyDescent="0.15">
      <c r="A266" s="11"/>
    </row>
    <row r="267" spans="1:1" x14ac:dyDescent="0.15">
      <c r="A267" s="11"/>
    </row>
    <row r="268" spans="1:1" x14ac:dyDescent="0.15">
      <c r="A268" s="11"/>
    </row>
    <row r="269" spans="1:1" x14ac:dyDescent="0.15">
      <c r="A269" s="11"/>
    </row>
    <row r="270" spans="1:1" x14ac:dyDescent="0.15">
      <c r="A270" s="11"/>
    </row>
    <row r="271" spans="1:1" x14ac:dyDescent="0.15">
      <c r="A271" s="11"/>
    </row>
    <row r="272" spans="1:1" x14ac:dyDescent="0.15">
      <c r="A272" s="11"/>
    </row>
    <row r="273" spans="1:1" x14ac:dyDescent="0.15">
      <c r="A273" s="11"/>
    </row>
    <row r="274" spans="1:1" x14ac:dyDescent="0.15">
      <c r="A274" s="11"/>
    </row>
    <row r="275" spans="1:1" x14ac:dyDescent="0.15">
      <c r="A275" s="11"/>
    </row>
    <row r="276" spans="1:1" x14ac:dyDescent="0.15">
      <c r="A276" s="11"/>
    </row>
    <row r="277" spans="1:1" x14ac:dyDescent="0.15">
      <c r="A277" s="11"/>
    </row>
    <row r="278" spans="1:1" x14ac:dyDescent="0.15">
      <c r="A278" s="11"/>
    </row>
    <row r="279" spans="1:1" x14ac:dyDescent="0.15">
      <c r="A279" s="11"/>
    </row>
    <row r="280" spans="1:1" x14ac:dyDescent="0.15">
      <c r="A280" s="11"/>
    </row>
    <row r="281" spans="1:1" x14ac:dyDescent="0.15">
      <c r="A281" s="11"/>
    </row>
    <row r="282" spans="1:1" x14ac:dyDescent="0.15">
      <c r="A282" s="11"/>
    </row>
    <row r="283" spans="1:1" x14ac:dyDescent="0.15">
      <c r="A283" s="11"/>
    </row>
    <row r="284" spans="1:1" x14ac:dyDescent="0.15">
      <c r="A284" s="11"/>
    </row>
    <row r="285" spans="1:1" x14ac:dyDescent="0.15">
      <c r="A285" s="11"/>
    </row>
    <row r="286" spans="1:1" x14ac:dyDescent="0.15">
      <c r="A286" s="11"/>
    </row>
    <row r="287" spans="1:1" x14ac:dyDescent="0.15">
      <c r="A287" s="11"/>
    </row>
    <row r="288" spans="1:1" x14ac:dyDescent="0.15">
      <c r="A288" s="11"/>
    </row>
    <row r="289" spans="1:1" x14ac:dyDescent="0.15">
      <c r="A289" s="11"/>
    </row>
    <row r="290" spans="1:1" x14ac:dyDescent="0.15">
      <c r="A290" s="11"/>
    </row>
    <row r="291" spans="1:1" x14ac:dyDescent="0.15">
      <c r="A291" s="11"/>
    </row>
    <row r="292" spans="1:1" x14ac:dyDescent="0.15">
      <c r="A292" s="11"/>
    </row>
    <row r="293" spans="1:1" x14ac:dyDescent="0.15">
      <c r="A293" s="11"/>
    </row>
    <row r="294" spans="1:1" x14ac:dyDescent="0.15">
      <c r="A294" s="11"/>
    </row>
    <row r="295" spans="1:1" x14ac:dyDescent="0.15">
      <c r="A295" s="11"/>
    </row>
    <row r="296" spans="1:1" x14ac:dyDescent="0.15">
      <c r="A296" s="11"/>
    </row>
    <row r="297" spans="1:1" x14ac:dyDescent="0.15">
      <c r="A297" s="11"/>
    </row>
    <row r="298" spans="1:1" x14ac:dyDescent="0.15">
      <c r="A298" s="11"/>
    </row>
    <row r="299" spans="1:1" x14ac:dyDescent="0.15">
      <c r="A299" s="11"/>
    </row>
    <row r="300" spans="1:1" x14ac:dyDescent="0.15">
      <c r="A300" s="11"/>
    </row>
    <row r="301" spans="1:1" x14ac:dyDescent="0.15">
      <c r="A301" s="11"/>
    </row>
    <row r="302" spans="1:1" x14ac:dyDescent="0.15">
      <c r="A302" s="11"/>
    </row>
    <row r="303" spans="1:1" x14ac:dyDescent="0.15">
      <c r="A303" s="11"/>
    </row>
    <row r="304" spans="1:1" x14ac:dyDescent="0.15">
      <c r="A304" s="11"/>
    </row>
    <row r="305" spans="1:1" x14ac:dyDescent="0.15">
      <c r="A305" s="11"/>
    </row>
    <row r="306" spans="1:1" x14ac:dyDescent="0.15">
      <c r="A306" s="11"/>
    </row>
    <row r="307" spans="1:1" x14ac:dyDescent="0.15">
      <c r="A307" s="11"/>
    </row>
    <row r="308" spans="1:1" x14ac:dyDescent="0.15">
      <c r="A308" s="11"/>
    </row>
    <row r="309" spans="1:1" x14ac:dyDescent="0.15">
      <c r="A309" s="11"/>
    </row>
    <row r="310" spans="1:1" x14ac:dyDescent="0.15">
      <c r="A310" s="11"/>
    </row>
    <row r="311" spans="1:1" x14ac:dyDescent="0.15">
      <c r="A311" s="11"/>
    </row>
    <row r="312" spans="1:1" x14ac:dyDescent="0.15">
      <c r="A312" s="11"/>
    </row>
    <row r="313" spans="1:1" x14ac:dyDescent="0.15">
      <c r="A313" s="11"/>
    </row>
    <row r="314" spans="1:1" x14ac:dyDescent="0.15">
      <c r="A314" s="11"/>
    </row>
    <row r="315" spans="1:1" x14ac:dyDescent="0.15">
      <c r="A315" s="11"/>
    </row>
    <row r="316" spans="1:1" x14ac:dyDescent="0.15">
      <c r="A316" s="11"/>
    </row>
    <row r="317" spans="1:1" x14ac:dyDescent="0.15">
      <c r="A317" s="11"/>
    </row>
    <row r="318" spans="1:1" x14ac:dyDescent="0.15">
      <c r="A318" s="11"/>
    </row>
    <row r="319" spans="1:1" x14ac:dyDescent="0.15">
      <c r="A319" s="11"/>
    </row>
    <row r="320" spans="1:1" x14ac:dyDescent="0.15">
      <c r="A320" s="11"/>
    </row>
    <row r="321" spans="1:1" x14ac:dyDescent="0.15">
      <c r="A321" s="11"/>
    </row>
    <row r="322" spans="1:1" x14ac:dyDescent="0.15">
      <c r="A322" s="11"/>
    </row>
    <row r="323" spans="1:1" x14ac:dyDescent="0.15">
      <c r="A323" s="11"/>
    </row>
    <row r="324" spans="1:1" x14ac:dyDescent="0.15">
      <c r="A324" s="11"/>
    </row>
    <row r="325" spans="1:1" x14ac:dyDescent="0.15">
      <c r="A325" s="11"/>
    </row>
    <row r="326" spans="1:1" x14ac:dyDescent="0.15">
      <c r="A326" s="11"/>
    </row>
    <row r="327" spans="1:1" x14ac:dyDescent="0.15">
      <c r="A327" s="11"/>
    </row>
    <row r="328" spans="1:1" x14ac:dyDescent="0.15">
      <c r="A328" s="11"/>
    </row>
    <row r="329" spans="1:1" x14ac:dyDescent="0.15">
      <c r="A329" s="11"/>
    </row>
    <row r="330" spans="1:1" x14ac:dyDescent="0.15">
      <c r="A330" s="11"/>
    </row>
    <row r="331" spans="1:1" x14ac:dyDescent="0.15">
      <c r="A331" s="11"/>
    </row>
    <row r="332" spans="1:1" x14ac:dyDescent="0.15">
      <c r="A332" s="11"/>
    </row>
    <row r="333" spans="1:1" x14ac:dyDescent="0.15">
      <c r="A333" s="11"/>
    </row>
    <row r="334" spans="1:1" x14ac:dyDescent="0.15">
      <c r="A334" s="11"/>
    </row>
    <row r="335" spans="1:1" x14ac:dyDescent="0.15">
      <c r="A335" s="11"/>
    </row>
    <row r="336" spans="1:1" x14ac:dyDescent="0.15">
      <c r="A336" s="11"/>
    </row>
    <row r="337" spans="1:1" x14ac:dyDescent="0.15">
      <c r="A337" s="11"/>
    </row>
    <row r="338" spans="1:1" x14ac:dyDescent="0.15">
      <c r="A338" s="11"/>
    </row>
    <row r="339" spans="1:1" x14ac:dyDescent="0.15">
      <c r="A339" s="11"/>
    </row>
    <row r="340" spans="1:1" x14ac:dyDescent="0.15">
      <c r="A340" s="11"/>
    </row>
    <row r="341" spans="1:1" x14ac:dyDescent="0.15">
      <c r="A341" s="11"/>
    </row>
    <row r="342" spans="1:1" x14ac:dyDescent="0.15">
      <c r="A342" s="11"/>
    </row>
    <row r="343" spans="1:1" x14ac:dyDescent="0.15">
      <c r="A343" s="11"/>
    </row>
    <row r="344" spans="1:1" x14ac:dyDescent="0.15">
      <c r="A344" s="11"/>
    </row>
    <row r="345" spans="1:1" x14ac:dyDescent="0.15">
      <c r="A345" s="11"/>
    </row>
    <row r="346" spans="1:1" x14ac:dyDescent="0.15">
      <c r="A346" s="11"/>
    </row>
    <row r="347" spans="1:1" x14ac:dyDescent="0.15">
      <c r="A347" s="11"/>
    </row>
    <row r="348" spans="1:1" x14ac:dyDescent="0.15">
      <c r="A348" s="11"/>
    </row>
    <row r="349" spans="1:1" x14ac:dyDescent="0.15">
      <c r="A349" s="11"/>
    </row>
    <row r="350" spans="1:1" x14ac:dyDescent="0.15">
      <c r="A350" s="11"/>
    </row>
    <row r="351" spans="1:1" x14ac:dyDescent="0.15">
      <c r="A351" s="11"/>
    </row>
    <row r="352" spans="1:1" x14ac:dyDescent="0.15">
      <c r="A352" s="11"/>
    </row>
    <row r="353" spans="1:1" x14ac:dyDescent="0.15">
      <c r="A353" s="11"/>
    </row>
    <row r="354" spans="1:1" x14ac:dyDescent="0.15">
      <c r="A354" s="11"/>
    </row>
    <row r="355" spans="1:1" x14ac:dyDescent="0.15">
      <c r="A355" s="11"/>
    </row>
    <row r="356" spans="1:1" x14ac:dyDescent="0.15">
      <c r="A356" s="11"/>
    </row>
    <row r="357" spans="1:1" x14ac:dyDescent="0.15">
      <c r="A357" s="11"/>
    </row>
    <row r="358" spans="1:1" x14ac:dyDescent="0.15">
      <c r="A358" s="11"/>
    </row>
    <row r="359" spans="1:1" x14ac:dyDescent="0.15">
      <c r="A359" s="11"/>
    </row>
    <row r="360" spans="1:1" x14ac:dyDescent="0.15">
      <c r="A360" s="11"/>
    </row>
    <row r="361" spans="1:1" x14ac:dyDescent="0.15">
      <c r="A361" s="11"/>
    </row>
    <row r="362" spans="1:1" x14ac:dyDescent="0.15">
      <c r="A362" s="11"/>
    </row>
    <row r="363" spans="1:1" x14ac:dyDescent="0.15">
      <c r="A363" s="11"/>
    </row>
    <row r="364" spans="1:1" x14ac:dyDescent="0.15">
      <c r="A364" s="11"/>
    </row>
    <row r="365" spans="1:1" x14ac:dyDescent="0.15">
      <c r="A365" s="11"/>
    </row>
    <row r="366" spans="1:1" x14ac:dyDescent="0.15">
      <c r="A366" s="11"/>
    </row>
    <row r="367" spans="1:1" x14ac:dyDescent="0.15">
      <c r="A367" s="11"/>
    </row>
    <row r="368" spans="1:1" x14ac:dyDescent="0.15">
      <c r="A368" s="11"/>
    </row>
    <row r="369" spans="1:1" x14ac:dyDescent="0.15">
      <c r="A369" s="11"/>
    </row>
    <row r="370" spans="1:1" x14ac:dyDescent="0.15">
      <c r="A370" s="11"/>
    </row>
    <row r="371" spans="1:1" x14ac:dyDescent="0.15">
      <c r="A371" s="11"/>
    </row>
    <row r="372" spans="1:1" x14ac:dyDescent="0.15">
      <c r="A372" s="11"/>
    </row>
    <row r="373" spans="1:1" x14ac:dyDescent="0.15">
      <c r="A373" s="11"/>
    </row>
    <row r="374" spans="1:1" x14ac:dyDescent="0.15">
      <c r="A374" s="11"/>
    </row>
    <row r="375" spans="1:1" x14ac:dyDescent="0.15">
      <c r="A375" s="11"/>
    </row>
    <row r="376" spans="1:1" x14ac:dyDescent="0.15">
      <c r="A376" s="11"/>
    </row>
    <row r="377" spans="1:1" x14ac:dyDescent="0.15">
      <c r="A377" s="11"/>
    </row>
    <row r="378" spans="1:1" x14ac:dyDescent="0.15">
      <c r="A378" s="11"/>
    </row>
    <row r="379" spans="1:1" x14ac:dyDescent="0.15">
      <c r="A379" s="11"/>
    </row>
    <row r="380" spans="1:1" x14ac:dyDescent="0.15">
      <c r="A380" s="11"/>
    </row>
    <row r="381" spans="1:1" x14ac:dyDescent="0.15">
      <c r="A381" s="11"/>
    </row>
    <row r="382" spans="1:1" x14ac:dyDescent="0.15">
      <c r="A382" s="11"/>
    </row>
    <row r="383" spans="1:1" x14ac:dyDescent="0.15">
      <c r="A383" s="11"/>
    </row>
    <row r="384" spans="1:1" x14ac:dyDescent="0.15">
      <c r="A384" s="11"/>
    </row>
    <row r="385" spans="1:1" x14ac:dyDescent="0.15">
      <c r="A385" s="11"/>
    </row>
    <row r="386" spans="1:1" x14ac:dyDescent="0.15">
      <c r="A386" s="11"/>
    </row>
    <row r="387" spans="1:1" x14ac:dyDescent="0.15">
      <c r="A387" s="11"/>
    </row>
    <row r="388" spans="1:1" x14ac:dyDescent="0.15">
      <c r="A388" s="11"/>
    </row>
    <row r="389" spans="1:1" x14ac:dyDescent="0.15">
      <c r="A389" s="11"/>
    </row>
    <row r="390" spans="1:1" x14ac:dyDescent="0.15">
      <c r="A390" s="11"/>
    </row>
    <row r="391" spans="1:1" x14ac:dyDescent="0.15">
      <c r="A391" s="11"/>
    </row>
    <row r="392" spans="1:1" x14ac:dyDescent="0.15">
      <c r="A392" s="11"/>
    </row>
    <row r="393" spans="1:1" x14ac:dyDescent="0.15">
      <c r="A393" s="11"/>
    </row>
    <row r="394" spans="1:1" x14ac:dyDescent="0.15">
      <c r="A394" s="11"/>
    </row>
    <row r="395" spans="1:1" x14ac:dyDescent="0.15">
      <c r="A395" s="11"/>
    </row>
    <row r="396" spans="1:1" x14ac:dyDescent="0.15">
      <c r="A396" s="11"/>
    </row>
    <row r="397" spans="1:1" x14ac:dyDescent="0.15">
      <c r="A397" s="11"/>
    </row>
    <row r="398" spans="1:1" x14ac:dyDescent="0.15">
      <c r="A398" s="11"/>
    </row>
    <row r="399" spans="1:1" x14ac:dyDescent="0.15">
      <c r="A399" s="11"/>
    </row>
    <row r="400" spans="1:1" x14ac:dyDescent="0.15">
      <c r="A400" s="11"/>
    </row>
    <row r="401" spans="1:1" x14ac:dyDescent="0.15">
      <c r="A401" s="11"/>
    </row>
    <row r="402" spans="1:1" x14ac:dyDescent="0.15">
      <c r="A402" s="11"/>
    </row>
    <row r="403" spans="1:1" x14ac:dyDescent="0.15">
      <c r="A403" s="11"/>
    </row>
    <row r="404" spans="1:1" x14ac:dyDescent="0.15">
      <c r="A404" s="11"/>
    </row>
    <row r="405" spans="1:1" x14ac:dyDescent="0.15">
      <c r="A405" s="11"/>
    </row>
    <row r="406" spans="1:1" x14ac:dyDescent="0.15">
      <c r="A406" s="11"/>
    </row>
    <row r="407" spans="1:1" x14ac:dyDescent="0.15">
      <c r="A407" s="11"/>
    </row>
    <row r="408" spans="1:1" x14ac:dyDescent="0.15">
      <c r="A408" s="11"/>
    </row>
    <row r="409" spans="1:1" x14ac:dyDescent="0.15">
      <c r="A409" s="11"/>
    </row>
    <row r="410" spans="1:1" x14ac:dyDescent="0.15">
      <c r="A410" s="11"/>
    </row>
    <row r="411" spans="1:1" x14ac:dyDescent="0.15">
      <c r="A411" s="11"/>
    </row>
    <row r="412" spans="1:1" x14ac:dyDescent="0.15">
      <c r="A412" s="11"/>
    </row>
    <row r="413" spans="1:1" x14ac:dyDescent="0.15">
      <c r="A413" s="11"/>
    </row>
    <row r="414" spans="1:1" x14ac:dyDescent="0.15">
      <c r="A414" s="11"/>
    </row>
    <row r="415" spans="1:1" x14ac:dyDescent="0.15">
      <c r="A415" s="11"/>
    </row>
    <row r="416" spans="1:1" x14ac:dyDescent="0.15">
      <c r="A416" s="11"/>
    </row>
    <row r="417" spans="1:1" x14ac:dyDescent="0.15">
      <c r="A417" s="11"/>
    </row>
    <row r="418" spans="1:1" x14ac:dyDescent="0.15">
      <c r="A418" s="11"/>
    </row>
    <row r="419" spans="1:1" x14ac:dyDescent="0.15">
      <c r="A419" s="11"/>
    </row>
    <row r="420" spans="1:1" x14ac:dyDescent="0.15">
      <c r="A420" s="11"/>
    </row>
    <row r="421" spans="1:1" x14ac:dyDescent="0.15">
      <c r="A421" s="11"/>
    </row>
    <row r="422" spans="1:1" x14ac:dyDescent="0.15">
      <c r="A422" s="11"/>
    </row>
    <row r="423" spans="1:1" x14ac:dyDescent="0.15">
      <c r="A423" s="11"/>
    </row>
    <row r="424" spans="1:1" x14ac:dyDescent="0.15">
      <c r="A424" s="11"/>
    </row>
    <row r="425" spans="1:1" x14ac:dyDescent="0.15">
      <c r="A425" s="11"/>
    </row>
    <row r="426" spans="1:1" x14ac:dyDescent="0.15">
      <c r="A426" s="11"/>
    </row>
    <row r="427" spans="1:1" x14ac:dyDescent="0.15">
      <c r="A427" s="11"/>
    </row>
    <row r="428" spans="1:1" x14ac:dyDescent="0.15">
      <c r="A428" s="11"/>
    </row>
    <row r="429" spans="1:1" x14ac:dyDescent="0.15">
      <c r="A429" s="11"/>
    </row>
    <row r="430" spans="1:1" x14ac:dyDescent="0.15">
      <c r="A430" s="11"/>
    </row>
    <row r="431" spans="1:1" x14ac:dyDescent="0.15">
      <c r="A431" s="11"/>
    </row>
    <row r="432" spans="1:1" x14ac:dyDescent="0.15">
      <c r="A432" s="11"/>
    </row>
    <row r="433" spans="1:1" x14ac:dyDescent="0.15">
      <c r="A433" s="11"/>
    </row>
    <row r="434" spans="1:1" x14ac:dyDescent="0.15">
      <c r="A434" s="11"/>
    </row>
    <row r="435" spans="1:1" x14ac:dyDescent="0.15">
      <c r="A435" s="11"/>
    </row>
    <row r="436" spans="1:1" x14ac:dyDescent="0.15">
      <c r="A436" s="11"/>
    </row>
    <row r="437" spans="1:1" x14ac:dyDescent="0.15">
      <c r="A437" s="11"/>
    </row>
    <row r="438" spans="1:1" x14ac:dyDescent="0.15">
      <c r="A438" s="11"/>
    </row>
    <row r="439" spans="1:1" x14ac:dyDescent="0.15">
      <c r="A439" s="11"/>
    </row>
    <row r="440" spans="1:1" x14ac:dyDescent="0.15">
      <c r="A440" s="11"/>
    </row>
    <row r="441" spans="1:1" x14ac:dyDescent="0.15">
      <c r="A441" s="11"/>
    </row>
    <row r="442" spans="1:1" x14ac:dyDescent="0.15">
      <c r="A442" s="11"/>
    </row>
    <row r="443" spans="1:1" x14ac:dyDescent="0.15">
      <c r="A443" s="11"/>
    </row>
    <row r="444" spans="1:1" x14ac:dyDescent="0.15">
      <c r="A444" s="11"/>
    </row>
    <row r="445" spans="1:1" x14ac:dyDescent="0.15">
      <c r="A445" s="11"/>
    </row>
    <row r="446" spans="1:1" x14ac:dyDescent="0.15">
      <c r="A446" s="11"/>
    </row>
    <row r="447" spans="1:1" x14ac:dyDescent="0.15">
      <c r="A447" s="11"/>
    </row>
    <row r="448" spans="1:1" x14ac:dyDescent="0.15">
      <c r="A448" s="11"/>
    </row>
    <row r="449" spans="1:1" x14ac:dyDescent="0.15">
      <c r="A449" s="11"/>
    </row>
    <row r="450" spans="1:1" x14ac:dyDescent="0.15">
      <c r="A450" s="11"/>
    </row>
    <row r="451" spans="1:1" x14ac:dyDescent="0.15">
      <c r="A451" s="11"/>
    </row>
    <row r="452" spans="1:1" x14ac:dyDescent="0.15">
      <c r="A452" s="11"/>
    </row>
    <row r="453" spans="1:1" x14ac:dyDescent="0.15">
      <c r="A453" s="11"/>
    </row>
    <row r="454" spans="1:1" x14ac:dyDescent="0.15">
      <c r="A454" s="11"/>
    </row>
    <row r="455" spans="1:1" x14ac:dyDescent="0.15">
      <c r="A455" s="11"/>
    </row>
    <row r="456" spans="1:1" x14ac:dyDescent="0.15">
      <c r="A456" s="11"/>
    </row>
    <row r="457" spans="1:1" x14ac:dyDescent="0.15">
      <c r="A457" s="11"/>
    </row>
    <row r="458" spans="1:1" x14ac:dyDescent="0.15">
      <c r="A458" s="11"/>
    </row>
    <row r="459" spans="1:1" x14ac:dyDescent="0.15">
      <c r="A459" s="11"/>
    </row>
    <row r="460" spans="1:1" x14ac:dyDescent="0.15">
      <c r="A460" s="11"/>
    </row>
    <row r="461" spans="1:1" x14ac:dyDescent="0.15">
      <c r="A461" s="11"/>
    </row>
    <row r="462" spans="1:1" x14ac:dyDescent="0.15">
      <c r="A462" s="11"/>
    </row>
    <row r="463" spans="1:1" x14ac:dyDescent="0.15">
      <c r="A463" s="11"/>
    </row>
    <row r="464" spans="1:1" x14ac:dyDescent="0.15">
      <c r="A464" s="11"/>
    </row>
    <row r="465" spans="1:1" x14ac:dyDescent="0.15">
      <c r="A465" s="11"/>
    </row>
    <row r="466" spans="1:1" x14ac:dyDescent="0.15">
      <c r="A466" s="11"/>
    </row>
    <row r="467" spans="1:1" x14ac:dyDescent="0.15">
      <c r="A467" s="11"/>
    </row>
    <row r="468" spans="1:1" x14ac:dyDescent="0.15">
      <c r="A468" s="11"/>
    </row>
    <row r="469" spans="1:1" x14ac:dyDescent="0.15">
      <c r="A469" s="11"/>
    </row>
    <row r="470" spans="1:1" x14ac:dyDescent="0.15">
      <c r="A470" s="11"/>
    </row>
    <row r="471" spans="1:1" x14ac:dyDescent="0.15">
      <c r="A471" s="11"/>
    </row>
    <row r="472" spans="1:1" x14ac:dyDescent="0.15">
      <c r="A472" s="11"/>
    </row>
    <row r="473" spans="1:1" x14ac:dyDescent="0.15">
      <c r="A473" s="11"/>
    </row>
    <row r="474" spans="1:1" x14ac:dyDescent="0.15">
      <c r="A474" s="11"/>
    </row>
    <row r="475" spans="1:1" x14ac:dyDescent="0.15">
      <c r="A475" s="11"/>
    </row>
    <row r="476" spans="1:1" x14ac:dyDescent="0.15">
      <c r="A476" s="11"/>
    </row>
    <row r="477" spans="1:1" x14ac:dyDescent="0.15">
      <c r="A477" s="11"/>
    </row>
    <row r="478" spans="1:1" x14ac:dyDescent="0.15">
      <c r="A478" s="11"/>
    </row>
    <row r="479" spans="1:1" x14ac:dyDescent="0.15">
      <c r="A479" s="11"/>
    </row>
    <row r="480" spans="1:1" x14ac:dyDescent="0.15">
      <c r="A480" s="11"/>
    </row>
    <row r="481" spans="1:1" x14ac:dyDescent="0.15">
      <c r="A481" s="11"/>
    </row>
    <row r="482" spans="1:1" x14ac:dyDescent="0.15">
      <c r="A482" s="11"/>
    </row>
    <row r="483" spans="1:1" x14ac:dyDescent="0.15">
      <c r="A483" s="11"/>
    </row>
    <row r="484" spans="1:1" x14ac:dyDescent="0.15">
      <c r="A484" s="11"/>
    </row>
    <row r="485" spans="1:1" x14ac:dyDescent="0.15">
      <c r="A485" s="11"/>
    </row>
    <row r="486" spans="1:1" x14ac:dyDescent="0.15">
      <c r="A486" s="11"/>
    </row>
    <row r="487" spans="1:1" x14ac:dyDescent="0.15">
      <c r="A487" s="11"/>
    </row>
    <row r="488" spans="1:1" x14ac:dyDescent="0.15">
      <c r="A488" s="11"/>
    </row>
    <row r="489" spans="1:1" x14ac:dyDescent="0.15">
      <c r="A489" s="11"/>
    </row>
    <row r="490" spans="1:1" x14ac:dyDescent="0.15">
      <c r="A490" s="11"/>
    </row>
    <row r="491" spans="1:1" x14ac:dyDescent="0.15">
      <c r="A491" s="11"/>
    </row>
    <row r="492" spans="1:1" x14ac:dyDescent="0.15">
      <c r="A492" s="11"/>
    </row>
    <row r="493" spans="1:1" x14ac:dyDescent="0.15">
      <c r="A493" s="11"/>
    </row>
    <row r="494" spans="1:1" x14ac:dyDescent="0.15">
      <c r="A494" s="11"/>
    </row>
    <row r="495" spans="1:1" x14ac:dyDescent="0.15">
      <c r="A495" s="11"/>
    </row>
    <row r="496" spans="1:1" x14ac:dyDescent="0.15">
      <c r="A496" s="11"/>
    </row>
    <row r="497" spans="1:1" x14ac:dyDescent="0.15">
      <c r="A497" s="11"/>
    </row>
    <row r="498" spans="1:1" x14ac:dyDescent="0.15">
      <c r="A498" s="11"/>
    </row>
    <row r="499" spans="1:1" x14ac:dyDescent="0.15">
      <c r="A499" s="11"/>
    </row>
    <row r="500" spans="1:1" x14ac:dyDescent="0.15">
      <c r="A500" s="11"/>
    </row>
    <row r="501" spans="1:1" x14ac:dyDescent="0.15">
      <c r="A501" s="11"/>
    </row>
    <row r="502" spans="1:1" x14ac:dyDescent="0.15">
      <c r="A502" s="11"/>
    </row>
    <row r="503" spans="1:1" x14ac:dyDescent="0.15">
      <c r="A503" s="11"/>
    </row>
    <row r="504" spans="1:1" x14ac:dyDescent="0.15">
      <c r="A504" s="11"/>
    </row>
    <row r="505" spans="1:1" x14ac:dyDescent="0.15">
      <c r="A505" s="11"/>
    </row>
    <row r="506" spans="1:1" x14ac:dyDescent="0.15">
      <c r="A506" s="11"/>
    </row>
    <row r="507" spans="1:1" x14ac:dyDescent="0.15">
      <c r="A507" s="11"/>
    </row>
    <row r="508" spans="1:1" x14ac:dyDescent="0.15">
      <c r="A508" s="11"/>
    </row>
    <row r="509" spans="1:1" x14ac:dyDescent="0.15">
      <c r="A509" s="11"/>
    </row>
    <row r="510" spans="1:1" x14ac:dyDescent="0.15">
      <c r="A510" s="11"/>
    </row>
    <row r="511" spans="1:1" x14ac:dyDescent="0.15">
      <c r="A511" s="11"/>
    </row>
    <row r="512" spans="1:1" x14ac:dyDescent="0.15">
      <c r="A512" s="11"/>
    </row>
    <row r="513" spans="1:1" x14ac:dyDescent="0.15">
      <c r="A513" s="11"/>
    </row>
    <row r="514" spans="1:1" x14ac:dyDescent="0.15">
      <c r="A514" s="11"/>
    </row>
    <row r="515" spans="1:1" x14ac:dyDescent="0.15">
      <c r="A515" s="11"/>
    </row>
    <row r="516" spans="1:1" x14ac:dyDescent="0.15">
      <c r="A516" s="11"/>
    </row>
    <row r="517" spans="1:1" x14ac:dyDescent="0.15">
      <c r="A517" s="11"/>
    </row>
    <row r="518" spans="1:1" x14ac:dyDescent="0.15">
      <c r="A518" s="11"/>
    </row>
    <row r="519" spans="1:1" x14ac:dyDescent="0.15">
      <c r="A519" s="11"/>
    </row>
    <row r="520" spans="1:1" x14ac:dyDescent="0.15">
      <c r="A520" s="11"/>
    </row>
    <row r="521" spans="1:1" x14ac:dyDescent="0.15">
      <c r="A521" s="11"/>
    </row>
    <row r="522" spans="1:1" x14ac:dyDescent="0.15">
      <c r="A522" s="11"/>
    </row>
    <row r="523" spans="1:1" x14ac:dyDescent="0.15">
      <c r="A523" s="11"/>
    </row>
    <row r="524" spans="1:1" x14ac:dyDescent="0.15">
      <c r="A524" s="11"/>
    </row>
    <row r="525" spans="1:1" x14ac:dyDescent="0.15">
      <c r="A525" s="11"/>
    </row>
    <row r="526" spans="1:1" x14ac:dyDescent="0.15">
      <c r="A526" s="11"/>
    </row>
    <row r="527" spans="1:1" x14ac:dyDescent="0.15">
      <c r="A527" s="11"/>
    </row>
    <row r="528" spans="1:1" x14ac:dyDescent="0.15">
      <c r="A528" s="11"/>
    </row>
    <row r="529" spans="1:1" x14ac:dyDescent="0.15">
      <c r="A529" s="11"/>
    </row>
    <row r="530" spans="1:1" x14ac:dyDescent="0.15">
      <c r="A530" s="11"/>
    </row>
    <row r="531" spans="1:1" x14ac:dyDescent="0.15">
      <c r="A531" s="11"/>
    </row>
    <row r="532" spans="1:1" x14ac:dyDescent="0.15">
      <c r="A532" s="11"/>
    </row>
    <row r="533" spans="1:1" x14ac:dyDescent="0.15">
      <c r="A533" s="11"/>
    </row>
    <row r="534" spans="1:1" x14ac:dyDescent="0.15">
      <c r="A534" s="11"/>
    </row>
    <row r="535" spans="1:1" x14ac:dyDescent="0.15">
      <c r="A535" s="11"/>
    </row>
    <row r="536" spans="1:1" x14ac:dyDescent="0.15">
      <c r="A536" s="11"/>
    </row>
    <row r="537" spans="1:1" x14ac:dyDescent="0.15">
      <c r="A537" s="11"/>
    </row>
    <row r="538" spans="1:1" x14ac:dyDescent="0.15">
      <c r="A538" s="11"/>
    </row>
    <row r="539" spans="1:1" x14ac:dyDescent="0.15">
      <c r="A539" s="11"/>
    </row>
    <row r="540" spans="1:1" x14ac:dyDescent="0.15">
      <c r="A540" s="11"/>
    </row>
    <row r="541" spans="1:1" x14ac:dyDescent="0.15">
      <c r="A541" s="11"/>
    </row>
    <row r="542" spans="1:1" x14ac:dyDescent="0.15">
      <c r="A542" s="11"/>
    </row>
    <row r="543" spans="1:1" x14ac:dyDescent="0.15">
      <c r="A543" s="11"/>
    </row>
    <row r="544" spans="1:1" x14ac:dyDescent="0.15">
      <c r="A544" s="11"/>
    </row>
    <row r="545" spans="1:1" x14ac:dyDescent="0.15">
      <c r="A545" s="11"/>
    </row>
    <row r="546" spans="1:1" x14ac:dyDescent="0.15">
      <c r="A546" s="11"/>
    </row>
    <row r="547" spans="1:1" x14ac:dyDescent="0.15">
      <c r="A547" s="11"/>
    </row>
    <row r="548" spans="1:1" x14ac:dyDescent="0.15">
      <c r="A548" s="11"/>
    </row>
    <row r="549" spans="1:1" x14ac:dyDescent="0.15">
      <c r="A549" s="11"/>
    </row>
    <row r="550" spans="1:1" x14ac:dyDescent="0.15">
      <c r="A550" s="11"/>
    </row>
    <row r="551" spans="1:1" x14ac:dyDescent="0.15">
      <c r="A551" s="11"/>
    </row>
    <row r="552" spans="1:1" x14ac:dyDescent="0.15">
      <c r="A552" s="11"/>
    </row>
    <row r="553" spans="1:1" x14ac:dyDescent="0.15">
      <c r="A553" s="11"/>
    </row>
    <row r="554" spans="1:1" x14ac:dyDescent="0.15">
      <c r="A554" s="11"/>
    </row>
    <row r="555" spans="1:1" x14ac:dyDescent="0.15">
      <c r="A555" s="11"/>
    </row>
    <row r="556" spans="1:1" x14ac:dyDescent="0.15">
      <c r="A556" s="11"/>
    </row>
    <row r="557" spans="1:1" x14ac:dyDescent="0.15">
      <c r="A557" s="11"/>
    </row>
    <row r="558" spans="1:1" x14ac:dyDescent="0.15">
      <c r="A558" s="11"/>
    </row>
    <row r="559" spans="1:1" x14ac:dyDescent="0.15">
      <c r="A559" s="11"/>
    </row>
    <row r="560" spans="1:1" x14ac:dyDescent="0.15">
      <c r="A560" s="11"/>
    </row>
    <row r="561" spans="1:1" x14ac:dyDescent="0.15">
      <c r="A561" s="11"/>
    </row>
    <row r="562" spans="1:1" x14ac:dyDescent="0.15">
      <c r="A562" s="11"/>
    </row>
    <row r="563" spans="1:1" x14ac:dyDescent="0.15">
      <c r="A563" s="11"/>
    </row>
    <row r="564" spans="1:1" x14ac:dyDescent="0.15">
      <c r="A564" s="11"/>
    </row>
    <row r="565" spans="1:1" x14ac:dyDescent="0.15">
      <c r="A565" s="11"/>
    </row>
    <row r="566" spans="1:1" x14ac:dyDescent="0.15">
      <c r="A566" s="11"/>
    </row>
    <row r="567" spans="1:1" x14ac:dyDescent="0.15">
      <c r="A567" s="11"/>
    </row>
    <row r="568" spans="1:1" x14ac:dyDescent="0.15">
      <c r="A568" s="11"/>
    </row>
    <row r="569" spans="1:1" x14ac:dyDescent="0.15">
      <c r="A569" s="11"/>
    </row>
    <row r="570" spans="1:1" x14ac:dyDescent="0.15">
      <c r="A570" s="11"/>
    </row>
    <row r="571" spans="1:1" x14ac:dyDescent="0.15">
      <c r="A571" s="11"/>
    </row>
    <row r="572" spans="1:1" x14ac:dyDescent="0.15">
      <c r="A572" s="11"/>
    </row>
    <row r="573" spans="1:1" x14ac:dyDescent="0.15">
      <c r="A573" s="11"/>
    </row>
    <row r="574" spans="1:1" x14ac:dyDescent="0.15">
      <c r="A574" s="11"/>
    </row>
    <row r="575" spans="1:1" x14ac:dyDescent="0.15">
      <c r="A575" s="11"/>
    </row>
    <row r="576" spans="1:1" x14ac:dyDescent="0.15">
      <c r="A576" s="11"/>
    </row>
    <row r="577" spans="1:1" x14ac:dyDescent="0.15">
      <c r="A577" s="11"/>
    </row>
    <row r="578" spans="1:1" x14ac:dyDescent="0.15">
      <c r="A578" s="11"/>
    </row>
    <row r="579" spans="1:1" x14ac:dyDescent="0.15">
      <c r="A579" s="11"/>
    </row>
    <row r="580" spans="1:1" x14ac:dyDescent="0.15">
      <c r="A580" s="11"/>
    </row>
    <row r="581" spans="1:1" x14ac:dyDescent="0.15">
      <c r="A581" s="11"/>
    </row>
    <row r="582" spans="1:1" x14ac:dyDescent="0.15">
      <c r="A582" s="11"/>
    </row>
    <row r="583" spans="1:1" x14ac:dyDescent="0.15">
      <c r="A583" s="11"/>
    </row>
    <row r="584" spans="1:1" x14ac:dyDescent="0.15">
      <c r="A584" s="11"/>
    </row>
    <row r="585" spans="1:1" x14ac:dyDescent="0.15">
      <c r="A585" s="11"/>
    </row>
    <row r="586" spans="1:1" x14ac:dyDescent="0.15">
      <c r="A586" s="11"/>
    </row>
    <row r="587" spans="1:1" x14ac:dyDescent="0.15">
      <c r="A587" s="11"/>
    </row>
    <row r="588" spans="1:1" x14ac:dyDescent="0.15">
      <c r="A588" s="11"/>
    </row>
    <row r="589" spans="1:1" x14ac:dyDescent="0.15">
      <c r="A589" s="11"/>
    </row>
    <row r="590" spans="1:1" x14ac:dyDescent="0.15">
      <c r="A590" s="11"/>
    </row>
    <row r="591" spans="1:1" x14ac:dyDescent="0.15">
      <c r="A591" s="11"/>
    </row>
    <row r="592" spans="1:1" x14ac:dyDescent="0.15">
      <c r="A592" s="11"/>
    </row>
    <row r="593" spans="1:1" x14ac:dyDescent="0.15">
      <c r="A593" s="11"/>
    </row>
    <row r="594" spans="1:1" x14ac:dyDescent="0.15">
      <c r="A594" s="11"/>
    </row>
    <row r="595" spans="1:1" x14ac:dyDescent="0.15">
      <c r="A595" s="11"/>
    </row>
    <row r="596" spans="1:1" x14ac:dyDescent="0.15">
      <c r="A596" s="11"/>
    </row>
    <row r="597" spans="1:1" x14ac:dyDescent="0.15">
      <c r="A597" s="11"/>
    </row>
    <row r="598" spans="1:1" x14ac:dyDescent="0.15">
      <c r="A598" s="11"/>
    </row>
    <row r="599" spans="1:1" x14ac:dyDescent="0.15">
      <c r="A599" s="11"/>
    </row>
    <row r="600" spans="1:1" x14ac:dyDescent="0.15">
      <c r="A600" s="11"/>
    </row>
    <row r="601" spans="1:1" x14ac:dyDescent="0.15">
      <c r="A601" s="11"/>
    </row>
    <row r="602" spans="1:1" x14ac:dyDescent="0.15">
      <c r="A602" s="11"/>
    </row>
    <row r="603" spans="1:1" x14ac:dyDescent="0.15">
      <c r="A603" s="11"/>
    </row>
    <row r="604" spans="1:1" x14ac:dyDescent="0.15">
      <c r="A604" s="11"/>
    </row>
    <row r="605" spans="1:1" x14ac:dyDescent="0.15">
      <c r="A605" s="11"/>
    </row>
    <row r="606" spans="1:1" x14ac:dyDescent="0.15">
      <c r="A606" s="11"/>
    </row>
    <row r="607" spans="1:1" x14ac:dyDescent="0.15">
      <c r="A607" s="11"/>
    </row>
    <row r="608" spans="1:1" x14ac:dyDescent="0.15">
      <c r="A608" s="11"/>
    </row>
    <row r="609" spans="1:1" x14ac:dyDescent="0.15">
      <c r="A609" s="11"/>
    </row>
    <row r="610" spans="1:1" x14ac:dyDescent="0.15">
      <c r="A610" s="11"/>
    </row>
    <row r="611" spans="1:1" x14ac:dyDescent="0.15">
      <c r="A611" s="11"/>
    </row>
    <row r="612" spans="1:1" x14ac:dyDescent="0.15">
      <c r="A612" s="11"/>
    </row>
    <row r="613" spans="1:1" x14ac:dyDescent="0.15">
      <c r="A613" s="11"/>
    </row>
    <row r="614" spans="1:1" x14ac:dyDescent="0.15">
      <c r="A614" s="11"/>
    </row>
    <row r="615" spans="1:1" x14ac:dyDescent="0.15">
      <c r="A615" s="11"/>
    </row>
    <row r="616" spans="1:1" x14ac:dyDescent="0.15">
      <c r="A616" s="11"/>
    </row>
    <row r="617" spans="1:1" x14ac:dyDescent="0.15">
      <c r="A617" s="11"/>
    </row>
    <row r="618" spans="1:1" x14ac:dyDescent="0.15">
      <c r="A618" s="11"/>
    </row>
    <row r="619" spans="1:1" x14ac:dyDescent="0.15">
      <c r="A619" s="11"/>
    </row>
    <row r="620" spans="1:1" x14ac:dyDescent="0.15">
      <c r="A620" s="11"/>
    </row>
    <row r="621" spans="1:1" x14ac:dyDescent="0.15">
      <c r="A621" s="11"/>
    </row>
    <row r="622" spans="1:1" x14ac:dyDescent="0.15">
      <c r="A622" s="11"/>
    </row>
    <row r="623" spans="1:1" x14ac:dyDescent="0.15">
      <c r="A623" s="11"/>
    </row>
    <row r="624" spans="1:1" x14ac:dyDescent="0.15">
      <c r="A624" s="11"/>
    </row>
    <row r="625" spans="1:1" x14ac:dyDescent="0.15">
      <c r="A625" s="11"/>
    </row>
    <row r="626" spans="1:1" x14ac:dyDescent="0.15">
      <c r="A626" s="11"/>
    </row>
    <row r="627" spans="1:1" x14ac:dyDescent="0.15">
      <c r="A627" s="11"/>
    </row>
    <row r="628" spans="1:1" x14ac:dyDescent="0.15">
      <c r="A628" s="11"/>
    </row>
    <row r="629" spans="1:1" x14ac:dyDescent="0.15">
      <c r="A629" s="11"/>
    </row>
    <row r="630" spans="1:1" x14ac:dyDescent="0.15">
      <c r="A630" s="11"/>
    </row>
    <row r="631" spans="1:1" x14ac:dyDescent="0.15">
      <c r="A631" s="11"/>
    </row>
    <row r="632" spans="1:1" x14ac:dyDescent="0.15">
      <c r="A632" s="11"/>
    </row>
    <row r="633" spans="1:1" x14ac:dyDescent="0.15">
      <c r="A633" s="11"/>
    </row>
    <row r="634" spans="1:1" x14ac:dyDescent="0.15">
      <c r="A634" s="11"/>
    </row>
    <row r="635" spans="1:1" x14ac:dyDescent="0.15">
      <c r="A635" s="11"/>
    </row>
    <row r="636" spans="1:1" x14ac:dyDescent="0.15">
      <c r="A636" s="11"/>
    </row>
    <row r="637" spans="1:1" x14ac:dyDescent="0.15">
      <c r="A637" s="11"/>
    </row>
    <row r="638" spans="1:1" x14ac:dyDescent="0.15">
      <c r="A638" s="11"/>
    </row>
    <row r="639" spans="1:1" x14ac:dyDescent="0.15">
      <c r="A639" s="11"/>
    </row>
    <row r="640" spans="1:1" x14ac:dyDescent="0.15">
      <c r="A640" s="11"/>
    </row>
    <row r="641" spans="1:1" x14ac:dyDescent="0.15">
      <c r="A641" s="11"/>
    </row>
    <row r="642" spans="1:1" x14ac:dyDescent="0.15">
      <c r="A642" s="11"/>
    </row>
    <row r="643" spans="1:1" x14ac:dyDescent="0.15">
      <c r="A643" s="11"/>
    </row>
    <row r="644" spans="1:1" x14ac:dyDescent="0.15">
      <c r="A644" s="11"/>
    </row>
    <row r="645" spans="1:1" x14ac:dyDescent="0.15">
      <c r="A645" s="11"/>
    </row>
    <row r="646" spans="1:1" x14ac:dyDescent="0.15">
      <c r="A646" s="11"/>
    </row>
    <row r="647" spans="1:1" x14ac:dyDescent="0.15">
      <c r="A647" s="11"/>
    </row>
    <row r="648" spans="1:1" x14ac:dyDescent="0.15">
      <c r="A648" s="11"/>
    </row>
    <row r="649" spans="1:1" x14ac:dyDescent="0.15">
      <c r="A649" s="11"/>
    </row>
    <row r="650" spans="1:1" x14ac:dyDescent="0.15">
      <c r="A650" s="11"/>
    </row>
    <row r="651" spans="1:1" x14ac:dyDescent="0.15">
      <c r="A651" s="11"/>
    </row>
    <row r="652" spans="1:1" x14ac:dyDescent="0.15">
      <c r="A652" s="11"/>
    </row>
    <row r="653" spans="1:1" x14ac:dyDescent="0.15">
      <c r="A653" s="11"/>
    </row>
    <row r="654" spans="1:1" x14ac:dyDescent="0.15">
      <c r="A654" s="11"/>
    </row>
    <row r="655" spans="1:1" x14ac:dyDescent="0.15">
      <c r="A655" s="11"/>
    </row>
    <row r="656" spans="1:1" x14ac:dyDescent="0.15">
      <c r="A656" s="11"/>
    </row>
    <row r="657" spans="1:1" x14ac:dyDescent="0.15">
      <c r="A657" s="11"/>
    </row>
    <row r="658" spans="1:1" x14ac:dyDescent="0.15">
      <c r="A658" s="11"/>
    </row>
    <row r="659" spans="1:1" x14ac:dyDescent="0.15">
      <c r="A659" s="11"/>
    </row>
    <row r="660" spans="1:1" x14ac:dyDescent="0.15">
      <c r="A660" s="11"/>
    </row>
    <row r="661" spans="1:1" x14ac:dyDescent="0.15">
      <c r="A661" s="11"/>
    </row>
    <row r="662" spans="1:1" x14ac:dyDescent="0.15">
      <c r="A662" s="11"/>
    </row>
    <row r="663" spans="1:1" x14ac:dyDescent="0.15">
      <c r="A663" s="11"/>
    </row>
    <row r="664" spans="1:1" x14ac:dyDescent="0.15">
      <c r="A664" s="11"/>
    </row>
    <row r="665" spans="1:1" x14ac:dyDescent="0.15">
      <c r="A665" s="11"/>
    </row>
    <row r="666" spans="1:1" x14ac:dyDescent="0.15">
      <c r="A666" s="11"/>
    </row>
    <row r="667" spans="1:1" x14ac:dyDescent="0.15">
      <c r="A667" s="11"/>
    </row>
    <row r="668" spans="1:1" x14ac:dyDescent="0.15">
      <c r="A668" s="11"/>
    </row>
    <row r="669" spans="1:1" x14ac:dyDescent="0.15">
      <c r="A669" s="11"/>
    </row>
    <row r="670" spans="1:1" x14ac:dyDescent="0.15">
      <c r="A670" s="11"/>
    </row>
    <row r="671" spans="1:1" x14ac:dyDescent="0.15">
      <c r="A671" s="11"/>
    </row>
    <row r="672" spans="1:1" x14ac:dyDescent="0.15">
      <c r="A672" s="11"/>
    </row>
    <row r="673" spans="1:1" x14ac:dyDescent="0.15">
      <c r="A673" s="11"/>
    </row>
    <row r="674" spans="1:1" x14ac:dyDescent="0.15">
      <c r="A674" s="11"/>
    </row>
    <row r="675" spans="1:1" x14ac:dyDescent="0.15">
      <c r="A675" s="11"/>
    </row>
    <row r="676" spans="1:1" x14ac:dyDescent="0.15">
      <c r="A676" s="11"/>
    </row>
    <row r="677" spans="1:1" x14ac:dyDescent="0.15">
      <c r="A677" s="11"/>
    </row>
    <row r="678" spans="1:1" x14ac:dyDescent="0.15">
      <c r="A678" s="11"/>
    </row>
    <row r="679" spans="1:1" x14ac:dyDescent="0.15">
      <c r="A679" s="11"/>
    </row>
    <row r="680" spans="1:1" x14ac:dyDescent="0.15">
      <c r="A680" s="11"/>
    </row>
    <row r="681" spans="1:1" x14ac:dyDescent="0.15">
      <c r="A681" s="11"/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1"/>
  <sheetViews>
    <sheetView view="pageBreakPreview" zoomScale="115" zoomScaleNormal="100" zoomScaleSheetLayoutView="115" workbookViewId="0">
      <selection activeCell="H14" sqref="H14"/>
    </sheetView>
  </sheetViews>
  <sheetFormatPr defaultRowHeight="13.5" x14ac:dyDescent="0.15"/>
  <cols>
    <col min="1" max="4" width="15" style="4" customWidth="1"/>
    <col min="5" max="5" width="20.75" style="4" bestFit="1" customWidth="1"/>
    <col min="6" max="16384" width="9" style="4"/>
  </cols>
  <sheetData>
    <row r="1" spans="1:5" ht="19.5" x14ac:dyDescent="0.15">
      <c r="A1" s="1"/>
      <c r="B1" s="2" t="s">
        <v>0</v>
      </c>
      <c r="C1" s="2"/>
      <c r="D1" s="2"/>
      <c r="E1" s="3" t="s">
        <v>53</v>
      </c>
    </row>
    <row r="2" spans="1:5" x14ac:dyDescent="0.15">
      <c r="A2" s="3"/>
      <c r="B2" s="3"/>
      <c r="C2" s="3"/>
      <c r="D2" s="3"/>
      <c r="E2" s="3" t="s">
        <v>6</v>
      </c>
    </row>
    <row r="3" spans="1:5" x14ac:dyDescent="0.15">
      <c r="A3" s="12" t="s">
        <v>1</v>
      </c>
      <c r="B3" s="6"/>
      <c r="C3" s="6" t="s">
        <v>2</v>
      </c>
      <c r="D3" s="7"/>
      <c r="E3" s="8"/>
    </row>
    <row r="4" spans="1:5" x14ac:dyDescent="0.15">
      <c r="A4" s="13"/>
      <c r="B4" s="5" t="s">
        <v>3</v>
      </c>
      <c r="C4" s="5" t="s">
        <v>4</v>
      </c>
      <c r="D4" s="5" t="s">
        <v>5</v>
      </c>
      <c r="E4" s="8" t="s">
        <v>36</v>
      </c>
    </row>
    <row r="5" spans="1:5" x14ac:dyDescent="0.15">
      <c r="A5" s="9" t="s">
        <v>37</v>
      </c>
      <c r="B5" s="10">
        <v>1769</v>
      </c>
      <c r="C5" s="10">
        <v>859</v>
      </c>
      <c r="D5" s="10">
        <v>910</v>
      </c>
      <c r="E5" s="10">
        <v>781</v>
      </c>
    </row>
    <row r="6" spans="1:5" x14ac:dyDescent="0.15">
      <c r="A6" s="9" t="s">
        <v>38</v>
      </c>
      <c r="B6" s="10">
        <v>2186</v>
      </c>
      <c r="C6" s="10">
        <v>1050</v>
      </c>
      <c r="D6" s="10">
        <v>1136</v>
      </c>
      <c r="E6" s="10">
        <v>1050</v>
      </c>
    </row>
    <row r="7" spans="1:5" x14ac:dyDescent="0.15">
      <c r="A7" s="9" t="s">
        <v>39</v>
      </c>
      <c r="B7" s="10">
        <v>1398</v>
      </c>
      <c r="C7" s="10">
        <v>669</v>
      </c>
      <c r="D7" s="10">
        <v>729</v>
      </c>
      <c r="E7" s="10">
        <v>621</v>
      </c>
    </row>
    <row r="8" spans="1:5" x14ac:dyDescent="0.15">
      <c r="A8" s="9" t="s">
        <v>40</v>
      </c>
      <c r="B8" s="10">
        <v>2049</v>
      </c>
      <c r="C8" s="10">
        <v>978</v>
      </c>
      <c r="D8" s="10">
        <v>1071</v>
      </c>
      <c r="E8" s="10">
        <v>900</v>
      </c>
    </row>
    <row r="9" spans="1:5" x14ac:dyDescent="0.15">
      <c r="A9" s="9" t="s">
        <v>41</v>
      </c>
      <c r="B9" s="10">
        <v>2582</v>
      </c>
      <c r="C9" s="10">
        <v>1275</v>
      </c>
      <c r="D9" s="10">
        <v>1307</v>
      </c>
      <c r="E9" s="10">
        <v>1265</v>
      </c>
    </row>
    <row r="10" spans="1:5" x14ac:dyDescent="0.15">
      <c r="A10" s="9" t="s">
        <v>42</v>
      </c>
      <c r="B10" s="10">
        <v>1312</v>
      </c>
      <c r="C10" s="10">
        <v>644</v>
      </c>
      <c r="D10" s="10">
        <v>668</v>
      </c>
      <c r="E10" s="10">
        <v>639</v>
      </c>
    </row>
    <row r="11" spans="1:5" x14ac:dyDescent="0.15">
      <c r="A11" s="9" t="s">
        <v>43</v>
      </c>
      <c r="B11" s="10">
        <v>3065</v>
      </c>
      <c r="C11" s="10">
        <v>1574</v>
      </c>
      <c r="D11" s="10">
        <v>1491</v>
      </c>
      <c r="E11" s="10">
        <v>1453</v>
      </c>
    </row>
    <row r="12" spans="1:5" x14ac:dyDescent="0.15">
      <c r="A12" s="9" t="s">
        <v>44</v>
      </c>
      <c r="B12" s="10">
        <v>2629</v>
      </c>
      <c r="C12" s="10">
        <v>1320</v>
      </c>
      <c r="D12" s="10">
        <v>1309</v>
      </c>
      <c r="E12" s="10">
        <v>1201</v>
      </c>
    </row>
    <row r="13" spans="1:5" x14ac:dyDescent="0.15">
      <c r="A13" s="9" t="s">
        <v>45</v>
      </c>
      <c r="B13" s="10">
        <v>1286</v>
      </c>
      <c r="C13" s="10">
        <v>658</v>
      </c>
      <c r="D13" s="10">
        <v>628</v>
      </c>
      <c r="E13" s="10">
        <v>564</v>
      </c>
    </row>
    <row r="14" spans="1:5" x14ac:dyDescent="0.15">
      <c r="A14" s="9" t="s">
        <v>46</v>
      </c>
      <c r="B14" s="10">
        <v>466</v>
      </c>
      <c r="C14" s="10">
        <v>229</v>
      </c>
      <c r="D14" s="10">
        <v>237</v>
      </c>
      <c r="E14" s="10">
        <v>203</v>
      </c>
    </row>
    <row r="15" spans="1:5" x14ac:dyDescent="0.15">
      <c r="A15" s="9" t="s">
        <v>47</v>
      </c>
      <c r="B15" s="10">
        <v>1106</v>
      </c>
      <c r="C15" s="10">
        <v>557</v>
      </c>
      <c r="D15" s="10">
        <v>549</v>
      </c>
      <c r="E15" s="10">
        <v>529</v>
      </c>
    </row>
    <row r="16" spans="1:5" x14ac:dyDescent="0.15">
      <c r="A16" s="9" t="s">
        <v>48</v>
      </c>
      <c r="B16" s="10">
        <v>1545</v>
      </c>
      <c r="C16" s="10">
        <v>772</v>
      </c>
      <c r="D16" s="10">
        <v>773</v>
      </c>
      <c r="E16" s="10">
        <v>682</v>
      </c>
    </row>
    <row r="17" spans="1:5" x14ac:dyDescent="0.15">
      <c r="A17" s="9" t="s">
        <v>7</v>
      </c>
      <c r="B17" s="10">
        <v>1566</v>
      </c>
      <c r="C17" s="10">
        <v>771</v>
      </c>
      <c r="D17" s="10">
        <v>795</v>
      </c>
      <c r="E17" s="10">
        <v>663</v>
      </c>
    </row>
    <row r="18" spans="1:5" x14ac:dyDescent="0.15">
      <c r="A18" s="9" t="s">
        <v>8</v>
      </c>
      <c r="B18" s="10">
        <v>233</v>
      </c>
      <c r="C18" s="10">
        <v>114</v>
      </c>
      <c r="D18" s="10">
        <v>119</v>
      </c>
      <c r="E18" s="10">
        <v>103</v>
      </c>
    </row>
    <row r="19" spans="1:5" x14ac:dyDescent="0.15">
      <c r="A19" s="9" t="s">
        <v>9</v>
      </c>
      <c r="B19" s="10">
        <v>674</v>
      </c>
      <c r="C19" s="10">
        <v>331</v>
      </c>
      <c r="D19" s="10">
        <v>343</v>
      </c>
      <c r="E19" s="10">
        <v>250</v>
      </c>
    </row>
    <row r="20" spans="1:5" x14ac:dyDescent="0.15">
      <c r="A20" s="9" t="s">
        <v>10</v>
      </c>
      <c r="B20" s="10">
        <v>1266</v>
      </c>
      <c r="C20" s="10">
        <v>618</v>
      </c>
      <c r="D20" s="10">
        <v>648</v>
      </c>
      <c r="E20" s="10">
        <v>573</v>
      </c>
    </row>
    <row r="21" spans="1:5" x14ac:dyDescent="0.15">
      <c r="A21" s="9" t="s">
        <v>11</v>
      </c>
      <c r="B21" s="10">
        <v>570</v>
      </c>
      <c r="C21" s="10">
        <v>289</v>
      </c>
      <c r="D21" s="10">
        <v>281</v>
      </c>
      <c r="E21" s="10">
        <v>208</v>
      </c>
    </row>
    <row r="22" spans="1:5" x14ac:dyDescent="0.15">
      <c r="A22" s="9" t="s">
        <v>12</v>
      </c>
      <c r="B22" s="10">
        <v>730</v>
      </c>
      <c r="C22" s="10">
        <v>358</v>
      </c>
      <c r="D22" s="10">
        <v>372</v>
      </c>
      <c r="E22" s="10">
        <v>358</v>
      </c>
    </row>
    <row r="23" spans="1:5" x14ac:dyDescent="0.15">
      <c r="A23" s="9" t="s">
        <v>13</v>
      </c>
      <c r="B23" s="10">
        <v>997</v>
      </c>
      <c r="C23" s="10">
        <v>496</v>
      </c>
      <c r="D23" s="10">
        <v>501</v>
      </c>
      <c r="E23" s="10">
        <v>411</v>
      </c>
    </row>
    <row r="24" spans="1:5" x14ac:dyDescent="0.15">
      <c r="A24" s="9" t="s">
        <v>14</v>
      </c>
      <c r="B24" s="10">
        <v>645</v>
      </c>
      <c r="C24" s="10">
        <v>339</v>
      </c>
      <c r="D24" s="10">
        <v>306</v>
      </c>
      <c r="E24" s="10">
        <v>289</v>
      </c>
    </row>
    <row r="25" spans="1:5" x14ac:dyDescent="0.15">
      <c r="A25" s="9" t="s">
        <v>15</v>
      </c>
      <c r="B25" s="10">
        <v>5912</v>
      </c>
      <c r="C25" s="10">
        <v>2937</v>
      </c>
      <c r="D25" s="10">
        <v>2975</v>
      </c>
      <c r="E25" s="10">
        <v>2693</v>
      </c>
    </row>
    <row r="26" spans="1:5" x14ac:dyDescent="0.15">
      <c r="A26" s="9" t="s">
        <v>16</v>
      </c>
      <c r="B26" s="10">
        <v>668</v>
      </c>
      <c r="C26" s="10">
        <v>328</v>
      </c>
      <c r="D26" s="10">
        <v>340</v>
      </c>
      <c r="E26" s="10">
        <v>284</v>
      </c>
    </row>
    <row r="27" spans="1:5" x14ac:dyDescent="0.15">
      <c r="A27" s="9" t="s">
        <v>17</v>
      </c>
      <c r="B27" s="10">
        <v>660</v>
      </c>
      <c r="C27" s="10">
        <v>316</v>
      </c>
      <c r="D27" s="10">
        <v>344</v>
      </c>
      <c r="E27" s="10">
        <v>278</v>
      </c>
    </row>
    <row r="28" spans="1:5" x14ac:dyDescent="0.15">
      <c r="A28" s="9" t="s">
        <v>18</v>
      </c>
      <c r="B28" s="10">
        <v>553</v>
      </c>
      <c r="C28" s="10">
        <v>270</v>
      </c>
      <c r="D28" s="10">
        <v>283</v>
      </c>
      <c r="E28" s="10">
        <v>221</v>
      </c>
    </row>
    <row r="29" spans="1:5" x14ac:dyDescent="0.15">
      <c r="A29" s="9" t="s">
        <v>19</v>
      </c>
      <c r="B29" s="10">
        <v>1130</v>
      </c>
      <c r="C29" s="10">
        <v>557</v>
      </c>
      <c r="D29" s="10">
        <v>573</v>
      </c>
      <c r="E29" s="10">
        <v>475</v>
      </c>
    </row>
    <row r="30" spans="1:5" x14ac:dyDescent="0.15">
      <c r="A30" s="9" t="s">
        <v>20</v>
      </c>
      <c r="B30" s="10">
        <v>6241</v>
      </c>
      <c r="C30" s="10">
        <v>3096</v>
      </c>
      <c r="D30" s="10">
        <v>3145</v>
      </c>
      <c r="E30" s="10">
        <v>2667</v>
      </c>
    </row>
    <row r="31" spans="1:5" x14ac:dyDescent="0.15">
      <c r="A31" s="9" t="s">
        <v>21</v>
      </c>
      <c r="B31" s="10">
        <v>415</v>
      </c>
      <c r="C31" s="10">
        <v>216</v>
      </c>
      <c r="D31" s="10">
        <v>199</v>
      </c>
      <c r="E31" s="10">
        <v>189</v>
      </c>
    </row>
    <row r="32" spans="1:5" x14ac:dyDescent="0.15">
      <c r="A32" s="9" t="s">
        <v>22</v>
      </c>
      <c r="B32" s="10">
        <v>997</v>
      </c>
      <c r="C32" s="10">
        <v>490</v>
      </c>
      <c r="D32" s="10">
        <v>507</v>
      </c>
      <c r="E32" s="10">
        <v>524</v>
      </c>
    </row>
    <row r="33" spans="1:5" x14ac:dyDescent="0.15">
      <c r="A33" s="9" t="s">
        <v>23</v>
      </c>
      <c r="B33" s="10">
        <v>548</v>
      </c>
      <c r="C33" s="10">
        <v>284</v>
      </c>
      <c r="D33" s="10">
        <v>264</v>
      </c>
      <c r="E33" s="10">
        <v>253</v>
      </c>
    </row>
    <row r="34" spans="1:5" x14ac:dyDescent="0.15">
      <c r="A34" s="9" t="s">
        <v>24</v>
      </c>
      <c r="B34" s="10">
        <v>10303</v>
      </c>
      <c r="C34" s="10">
        <v>5135</v>
      </c>
      <c r="D34" s="10">
        <v>5168</v>
      </c>
      <c r="E34" s="10">
        <v>4901</v>
      </c>
    </row>
    <row r="35" spans="1:5" x14ac:dyDescent="0.15">
      <c r="A35" s="9" t="s">
        <v>25</v>
      </c>
      <c r="B35" s="10">
        <v>2789</v>
      </c>
      <c r="C35" s="10">
        <v>1420</v>
      </c>
      <c r="D35" s="10">
        <v>1369</v>
      </c>
      <c r="E35" s="10">
        <v>1345</v>
      </c>
    </row>
    <row r="36" spans="1:5" x14ac:dyDescent="0.15">
      <c r="A36" s="9" t="s">
        <v>26</v>
      </c>
      <c r="B36" s="10">
        <v>2008</v>
      </c>
      <c r="C36" s="10">
        <v>1022</v>
      </c>
      <c r="D36" s="10">
        <v>986</v>
      </c>
      <c r="E36" s="10">
        <v>903</v>
      </c>
    </row>
    <row r="37" spans="1:5" x14ac:dyDescent="0.15">
      <c r="A37" s="9" t="s">
        <v>27</v>
      </c>
      <c r="B37" s="10">
        <v>2519</v>
      </c>
      <c r="C37" s="10">
        <v>1307</v>
      </c>
      <c r="D37" s="10">
        <v>1212</v>
      </c>
      <c r="E37" s="10">
        <v>1241</v>
      </c>
    </row>
    <row r="38" spans="1:5" x14ac:dyDescent="0.15">
      <c r="A38" s="9" t="s">
        <v>28</v>
      </c>
      <c r="B38" s="10">
        <v>2689</v>
      </c>
      <c r="C38" s="10">
        <v>1396</v>
      </c>
      <c r="D38" s="10">
        <v>1293</v>
      </c>
      <c r="E38" s="10">
        <v>1241</v>
      </c>
    </row>
    <row r="39" spans="1:5" x14ac:dyDescent="0.15">
      <c r="A39" s="9" t="s">
        <v>29</v>
      </c>
      <c r="B39" s="10">
        <v>4462</v>
      </c>
      <c r="C39" s="10">
        <v>2234</v>
      </c>
      <c r="D39" s="10">
        <v>2228</v>
      </c>
      <c r="E39" s="10">
        <v>2158</v>
      </c>
    </row>
    <row r="40" spans="1:5" x14ac:dyDescent="0.15">
      <c r="A40" s="9" t="s">
        <v>30</v>
      </c>
      <c r="B40" s="10">
        <v>129</v>
      </c>
      <c r="C40" s="10">
        <v>65</v>
      </c>
      <c r="D40" s="10">
        <v>64</v>
      </c>
      <c r="E40" s="10">
        <v>73</v>
      </c>
    </row>
    <row r="41" spans="1:5" x14ac:dyDescent="0.15">
      <c r="A41" s="9" t="s">
        <v>31</v>
      </c>
      <c r="B41" s="10">
        <v>2933</v>
      </c>
      <c r="C41" s="10">
        <v>1429</v>
      </c>
      <c r="D41" s="10">
        <v>1504</v>
      </c>
      <c r="E41" s="10">
        <v>1449</v>
      </c>
    </row>
    <row r="42" spans="1:5" x14ac:dyDescent="0.15">
      <c r="A42" s="9" t="s">
        <v>49</v>
      </c>
      <c r="B42" s="10">
        <v>4249</v>
      </c>
      <c r="C42" s="10">
        <v>2158</v>
      </c>
      <c r="D42" s="10">
        <v>2091</v>
      </c>
      <c r="E42" s="10">
        <v>1874</v>
      </c>
    </row>
    <row r="43" spans="1:5" x14ac:dyDescent="0.15">
      <c r="A43" s="9" t="s">
        <v>32</v>
      </c>
      <c r="B43" s="10">
        <v>335</v>
      </c>
      <c r="C43" s="10">
        <v>157</v>
      </c>
      <c r="D43" s="10">
        <v>178</v>
      </c>
      <c r="E43" s="10">
        <v>136</v>
      </c>
    </row>
    <row r="44" spans="1:5" x14ac:dyDescent="0.15">
      <c r="A44" s="9" t="s">
        <v>33</v>
      </c>
      <c r="B44" s="10">
        <v>801</v>
      </c>
      <c r="C44" s="10">
        <v>411</v>
      </c>
      <c r="D44" s="10">
        <v>390</v>
      </c>
      <c r="E44" s="10">
        <v>311</v>
      </c>
    </row>
    <row r="45" spans="1:5" x14ac:dyDescent="0.15">
      <c r="A45" s="9" t="s">
        <v>50</v>
      </c>
      <c r="B45" s="10">
        <v>1412</v>
      </c>
      <c r="C45" s="10">
        <v>719</v>
      </c>
      <c r="D45" s="10">
        <v>693</v>
      </c>
      <c r="E45" s="10">
        <v>526</v>
      </c>
    </row>
    <row r="46" spans="1:5" x14ac:dyDescent="0.15">
      <c r="A46" s="9" t="s">
        <v>34</v>
      </c>
      <c r="B46" s="10">
        <v>7899</v>
      </c>
      <c r="C46" s="10">
        <v>3893</v>
      </c>
      <c r="D46" s="10">
        <v>4006</v>
      </c>
      <c r="E46" s="10">
        <v>3482</v>
      </c>
    </row>
    <row r="47" spans="1:5" x14ac:dyDescent="0.15">
      <c r="A47" s="5" t="s">
        <v>35</v>
      </c>
      <c r="B47" s="10">
        <v>87726</v>
      </c>
      <c r="C47" s="10">
        <v>43741</v>
      </c>
      <c r="D47" s="10">
        <v>43985</v>
      </c>
      <c r="E47" s="10">
        <v>39967</v>
      </c>
    </row>
    <row r="48" spans="1:5" x14ac:dyDescent="0.15">
      <c r="A48" s="11"/>
    </row>
    <row r="49" spans="1:1" x14ac:dyDescent="0.15">
      <c r="A49" s="11"/>
    </row>
    <row r="50" spans="1:1" x14ac:dyDescent="0.15">
      <c r="A50" s="11"/>
    </row>
    <row r="51" spans="1:1" x14ac:dyDescent="0.15">
      <c r="A51" s="11"/>
    </row>
    <row r="52" spans="1:1" x14ac:dyDescent="0.15">
      <c r="A52" s="11"/>
    </row>
    <row r="53" spans="1:1" x14ac:dyDescent="0.15">
      <c r="A53" s="11"/>
    </row>
    <row r="54" spans="1:1" x14ac:dyDescent="0.15">
      <c r="A54" s="11"/>
    </row>
    <row r="55" spans="1:1" x14ac:dyDescent="0.15">
      <c r="A55" s="11"/>
    </row>
    <row r="56" spans="1:1" x14ac:dyDescent="0.15">
      <c r="A56" s="11"/>
    </row>
    <row r="57" spans="1:1" x14ac:dyDescent="0.15">
      <c r="A57" s="11"/>
    </row>
    <row r="58" spans="1:1" x14ac:dyDescent="0.15">
      <c r="A58" s="11"/>
    </row>
    <row r="59" spans="1:1" x14ac:dyDescent="0.15">
      <c r="A59" s="11"/>
    </row>
    <row r="60" spans="1:1" x14ac:dyDescent="0.15">
      <c r="A60" s="11"/>
    </row>
    <row r="61" spans="1:1" x14ac:dyDescent="0.15">
      <c r="A61" s="11"/>
    </row>
    <row r="62" spans="1:1" x14ac:dyDescent="0.15">
      <c r="A62" s="11"/>
    </row>
    <row r="63" spans="1:1" x14ac:dyDescent="0.15">
      <c r="A63" s="11"/>
    </row>
    <row r="64" spans="1:1" x14ac:dyDescent="0.15">
      <c r="A64" s="11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  <row r="68" spans="1:1" x14ac:dyDescent="0.15">
      <c r="A68" s="11"/>
    </row>
    <row r="69" spans="1:1" x14ac:dyDescent="0.15">
      <c r="A69" s="11"/>
    </row>
    <row r="70" spans="1:1" x14ac:dyDescent="0.15">
      <c r="A70" s="11"/>
    </row>
    <row r="71" spans="1:1" x14ac:dyDescent="0.15">
      <c r="A71" s="11"/>
    </row>
    <row r="72" spans="1:1" x14ac:dyDescent="0.15">
      <c r="A72" s="11"/>
    </row>
    <row r="73" spans="1:1" x14ac:dyDescent="0.15">
      <c r="A73" s="11"/>
    </row>
    <row r="74" spans="1:1" x14ac:dyDescent="0.15">
      <c r="A74" s="11"/>
    </row>
    <row r="75" spans="1:1" x14ac:dyDescent="0.15">
      <c r="A75" s="11"/>
    </row>
    <row r="76" spans="1:1" x14ac:dyDescent="0.15">
      <c r="A76" s="11"/>
    </row>
    <row r="77" spans="1:1" x14ac:dyDescent="0.15">
      <c r="A77" s="11"/>
    </row>
    <row r="78" spans="1:1" x14ac:dyDescent="0.15">
      <c r="A78" s="11"/>
    </row>
    <row r="79" spans="1:1" x14ac:dyDescent="0.15">
      <c r="A79" s="11"/>
    </row>
    <row r="80" spans="1:1" x14ac:dyDescent="0.15">
      <c r="A80" s="11"/>
    </row>
    <row r="81" spans="1:1" x14ac:dyDescent="0.15">
      <c r="A81" s="11"/>
    </row>
    <row r="82" spans="1:1" x14ac:dyDescent="0.15">
      <c r="A82" s="11"/>
    </row>
    <row r="83" spans="1:1" x14ac:dyDescent="0.15">
      <c r="A83" s="11"/>
    </row>
    <row r="84" spans="1:1" x14ac:dyDescent="0.15">
      <c r="A84" s="11"/>
    </row>
    <row r="85" spans="1:1" x14ac:dyDescent="0.15">
      <c r="A85" s="11"/>
    </row>
    <row r="86" spans="1:1" x14ac:dyDescent="0.15">
      <c r="A86" s="11"/>
    </row>
    <row r="87" spans="1:1" x14ac:dyDescent="0.15">
      <c r="A87" s="11"/>
    </row>
    <row r="88" spans="1:1" x14ac:dyDescent="0.15">
      <c r="A88" s="11"/>
    </row>
    <row r="89" spans="1:1" x14ac:dyDescent="0.15">
      <c r="A89" s="11"/>
    </row>
    <row r="90" spans="1:1" x14ac:dyDescent="0.15">
      <c r="A90" s="11"/>
    </row>
    <row r="91" spans="1:1" x14ac:dyDescent="0.15">
      <c r="A91" s="11"/>
    </row>
    <row r="92" spans="1:1" x14ac:dyDescent="0.15">
      <c r="A92" s="11"/>
    </row>
    <row r="93" spans="1:1" x14ac:dyDescent="0.15">
      <c r="A93" s="11"/>
    </row>
    <row r="94" spans="1:1" x14ac:dyDescent="0.15">
      <c r="A94" s="11"/>
    </row>
    <row r="95" spans="1:1" x14ac:dyDescent="0.15">
      <c r="A95" s="11"/>
    </row>
    <row r="96" spans="1:1" x14ac:dyDescent="0.15">
      <c r="A96" s="11"/>
    </row>
    <row r="97" spans="1:1" x14ac:dyDescent="0.15">
      <c r="A97" s="11"/>
    </row>
    <row r="98" spans="1:1" x14ac:dyDescent="0.15">
      <c r="A98" s="11"/>
    </row>
    <row r="99" spans="1:1" x14ac:dyDescent="0.15">
      <c r="A99" s="11"/>
    </row>
    <row r="100" spans="1:1" x14ac:dyDescent="0.15">
      <c r="A100" s="11"/>
    </row>
    <row r="101" spans="1:1" x14ac:dyDescent="0.15">
      <c r="A101" s="11"/>
    </row>
    <row r="102" spans="1:1" x14ac:dyDescent="0.15">
      <c r="A102" s="11"/>
    </row>
    <row r="103" spans="1:1" x14ac:dyDescent="0.15">
      <c r="A103" s="11"/>
    </row>
    <row r="104" spans="1:1" x14ac:dyDescent="0.15">
      <c r="A104" s="11"/>
    </row>
    <row r="105" spans="1:1" x14ac:dyDescent="0.15">
      <c r="A105" s="11"/>
    </row>
    <row r="106" spans="1:1" x14ac:dyDescent="0.15">
      <c r="A106" s="11"/>
    </row>
    <row r="107" spans="1:1" x14ac:dyDescent="0.15">
      <c r="A107" s="11"/>
    </row>
    <row r="108" spans="1:1" x14ac:dyDescent="0.15">
      <c r="A108" s="11"/>
    </row>
    <row r="109" spans="1:1" x14ac:dyDescent="0.15">
      <c r="A109" s="11"/>
    </row>
    <row r="110" spans="1:1" x14ac:dyDescent="0.15">
      <c r="A110" s="11"/>
    </row>
    <row r="111" spans="1:1" x14ac:dyDescent="0.15">
      <c r="A111" s="11"/>
    </row>
    <row r="112" spans="1:1" x14ac:dyDescent="0.15">
      <c r="A112" s="11"/>
    </row>
    <row r="113" spans="1:1" x14ac:dyDescent="0.15">
      <c r="A113" s="11"/>
    </row>
    <row r="114" spans="1:1" x14ac:dyDescent="0.15">
      <c r="A114" s="11"/>
    </row>
    <row r="115" spans="1:1" x14ac:dyDescent="0.15">
      <c r="A115" s="11"/>
    </row>
    <row r="116" spans="1:1" x14ac:dyDescent="0.15">
      <c r="A116" s="11"/>
    </row>
    <row r="117" spans="1:1" x14ac:dyDescent="0.15">
      <c r="A117" s="11"/>
    </row>
    <row r="118" spans="1:1" x14ac:dyDescent="0.15">
      <c r="A118" s="11"/>
    </row>
    <row r="119" spans="1:1" x14ac:dyDescent="0.15">
      <c r="A119" s="11"/>
    </row>
    <row r="120" spans="1:1" x14ac:dyDescent="0.15">
      <c r="A120" s="11"/>
    </row>
    <row r="121" spans="1:1" x14ac:dyDescent="0.15">
      <c r="A121" s="11"/>
    </row>
    <row r="122" spans="1:1" x14ac:dyDescent="0.15">
      <c r="A122" s="11"/>
    </row>
    <row r="123" spans="1:1" x14ac:dyDescent="0.15">
      <c r="A123" s="11"/>
    </row>
    <row r="124" spans="1:1" x14ac:dyDescent="0.15">
      <c r="A124" s="11"/>
    </row>
    <row r="125" spans="1:1" x14ac:dyDescent="0.15">
      <c r="A125" s="11"/>
    </row>
    <row r="126" spans="1:1" x14ac:dyDescent="0.15">
      <c r="A126" s="11"/>
    </row>
    <row r="127" spans="1:1" x14ac:dyDescent="0.15">
      <c r="A127" s="11"/>
    </row>
    <row r="128" spans="1:1" x14ac:dyDescent="0.15">
      <c r="A128" s="11"/>
    </row>
    <row r="129" spans="1:1" x14ac:dyDescent="0.15">
      <c r="A129" s="11"/>
    </row>
    <row r="130" spans="1:1" x14ac:dyDescent="0.15">
      <c r="A130" s="11"/>
    </row>
    <row r="131" spans="1:1" x14ac:dyDescent="0.15">
      <c r="A131" s="11"/>
    </row>
    <row r="132" spans="1:1" x14ac:dyDescent="0.15">
      <c r="A132" s="11"/>
    </row>
    <row r="133" spans="1:1" x14ac:dyDescent="0.15">
      <c r="A133" s="11"/>
    </row>
    <row r="134" spans="1:1" x14ac:dyDescent="0.15">
      <c r="A134" s="11"/>
    </row>
    <row r="135" spans="1:1" x14ac:dyDescent="0.15">
      <c r="A135" s="11"/>
    </row>
    <row r="136" spans="1:1" x14ac:dyDescent="0.15">
      <c r="A136" s="11"/>
    </row>
    <row r="137" spans="1:1" x14ac:dyDescent="0.15">
      <c r="A137" s="11"/>
    </row>
    <row r="138" spans="1:1" x14ac:dyDescent="0.15">
      <c r="A138" s="11"/>
    </row>
    <row r="139" spans="1:1" x14ac:dyDescent="0.15">
      <c r="A139" s="11"/>
    </row>
    <row r="140" spans="1:1" x14ac:dyDescent="0.15">
      <c r="A140" s="11"/>
    </row>
    <row r="141" spans="1:1" x14ac:dyDescent="0.15">
      <c r="A141" s="11"/>
    </row>
    <row r="142" spans="1:1" x14ac:dyDescent="0.15">
      <c r="A142" s="11"/>
    </row>
    <row r="143" spans="1:1" x14ac:dyDescent="0.15">
      <c r="A143" s="11"/>
    </row>
    <row r="144" spans="1:1" x14ac:dyDescent="0.15">
      <c r="A144" s="11"/>
    </row>
    <row r="145" spans="1:1" x14ac:dyDescent="0.15">
      <c r="A145" s="11"/>
    </row>
    <row r="146" spans="1:1" x14ac:dyDescent="0.15">
      <c r="A146" s="11"/>
    </row>
    <row r="147" spans="1:1" x14ac:dyDescent="0.15">
      <c r="A147" s="11"/>
    </row>
    <row r="148" spans="1:1" x14ac:dyDescent="0.15">
      <c r="A148" s="11"/>
    </row>
    <row r="149" spans="1:1" x14ac:dyDescent="0.15">
      <c r="A149" s="11"/>
    </row>
    <row r="150" spans="1:1" x14ac:dyDescent="0.15">
      <c r="A150" s="11"/>
    </row>
    <row r="151" spans="1:1" x14ac:dyDescent="0.15">
      <c r="A151" s="11"/>
    </row>
    <row r="152" spans="1:1" x14ac:dyDescent="0.15">
      <c r="A152" s="11"/>
    </row>
    <row r="153" spans="1:1" x14ac:dyDescent="0.15">
      <c r="A153" s="11"/>
    </row>
    <row r="154" spans="1:1" x14ac:dyDescent="0.15">
      <c r="A154" s="11"/>
    </row>
    <row r="155" spans="1:1" x14ac:dyDescent="0.15">
      <c r="A155" s="11"/>
    </row>
    <row r="156" spans="1:1" x14ac:dyDescent="0.15">
      <c r="A156" s="11"/>
    </row>
    <row r="157" spans="1:1" x14ac:dyDescent="0.15">
      <c r="A157" s="11"/>
    </row>
    <row r="158" spans="1:1" x14ac:dyDescent="0.15">
      <c r="A158" s="11"/>
    </row>
    <row r="159" spans="1:1" x14ac:dyDescent="0.15">
      <c r="A159" s="11"/>
    </row>
    <row r="160" spans="1:1" x14ac:dyDescent="0.15">
      <c r="A160" s="11"/>
    </row>
    <row r="161" spans="1:1" x14ac:dyDescent="0.15">
      <c r="A161" s="11"/>
    </row>
    <row r="162" spans="1:1" x14ac:dyDescent="0.15">
      <c r="A162" s="11"/>
    </row>
    <row r="163" spans="1:1" x14ac:dyDescent="0.15">
      <c r="A163" s="11"/>
    </row>
    <row r="164" spans="1:1" x14ac:dyDescent="0.15">
      <c r="A164" s="11"/>
    </row>
    <row r="165" spans="1:1" x14ac:dyDescent="0.15">
      <c r="A165" s="11"/>
    </row>
    <row r="166" spans="1:1" x14ac:dyDescent="0.15">
      <c r="A166" s="11"/>
    </row>
    <row r="167" spans="1:1" x14ac:dyDescent="0.15">
      <c r="A167" s="11"/>
    </row>
    <row r="168" spans="1:1" x14ac:dyDescent="0.15">
      <c r="A168" s="11"/>
    </row>
    <row r="169" spans="1:1" x14ac:dyDescent="0.15">
      <c r="A169" s="11"/>
    </row>
    <row r="170" spans="1:1" x14ac:dyDescent="0.15">
      <c r="A170" s="11"/>
    </row>
    <row r="171" spans="1:1" x14ac:dyDescent="0.15">
      <c r="A171" s="11"/>
    </row>
    <row r="172" spans="1:1" x14ac:dyDescent="0.15">
      <c r="A172" s="11"/>
    </row>
    <row r="173" spans="1:1" x14ac:dyDescent="0.15">
      <c r="A173" s="11"/>
    </row>
    <row r="174" spans="1:1" x14ac:dyDescent="0.15">
      <c r="A174" s="11"/>
    </row>
    <row r="175" spans="1:1" x14ac:dyDescent="0.15">
      <c r="A175" s="11"/>
    </row>
    <row r="176" spans="1:1" x14ac:dyDescent="0.15">
      <c r="A176" s="11"/>
    </row>
    <row r="177" spans="1:1" x14ac:dyDescent="0.15">
      <c r="A177" s="11"/>
    </row>
    <row r="178" spans="1:1" x14ac:dyDescent="0.15">
      <c r="A178" s="11"/>
    </row>
    <row r="179" spans="1:1" x14ac:dyDescent="0.15">
      <c r="A179" s="11"/>
    </row>
    <row r="180" spans="1:1" x14ac:dyDescent="0.15">
      <c r="A180" s="11"/>
    </row>
    <row r="181" spans="1:1" x14ac:dyDescent="0.15">
      <c r="A181" s="11"/>
    </row>
    <row r="182" spans="1:1" x14ac:dyDescent="0.15">
      <c r="A182" s="11"/>
    </row>
    <row r="183" spans="1:1" x14ac:dyDescent="0.15">
      <c r="A183" s="11"/>
    </row>
    <row r="184" spans="1:1" x14ac:dyDescent="0.15">
      <c r="A184" s="11"/>
    </row>
    <row r="185" spans="1:1" x14ac:dyDescent="0.15">
      <c r="A185" s="11"/>
    </row>
    <row r="186" spans="1:1" x14ac:dyDescent="0.15">
      <c r="A186" s="11"/>
    </row>
    <row r="187" spans="1:1" x14ac:dyDescent="0.15">
      <c r="A187" s="11"/>
    </row>
    <row r="188" spans="1:1" x14ac:dyDescent="0.15">
      <c r="A188" s="11"/>
    </row>
    <row r="189" spans="1:1" x14ac:dyDescent="0.15">
      <c r="A189" s="11"/>
    </row>
    <row r="190" spans="1:1" x14ac:dyDescent="0.15">
      <c r="A190" s="11"/>
    </row>
    <row r="191" spans="1:1" x14ac:dyDescent="0.15">
      <c r="A191" s="11"/>
    </row>
    <row r="192" spans="1:1" x14ac:dyDescent="0.15">
      <c r="A192" s="11"/>
    </row>
    <row r="193" spans="1:1" x14ac:dyDescent="0.15">
      <c r="A193" s="11"/>
    </row>
    <row r="194" spans="1:1" x14ac:dyDescent="0.15">
      <c r="A194" s="11"/>
    </row>
    <row r="195" spans="1:1" x14ac:dyDescent="0.15">
      <c r="A195" s="11"/>
    </row>
    <row r="196" spans="1:1" x14ac:dyDescent="0.15">
      <c r="A196" s="11"/>
    </row>
    <row r="197" spans="1:1" x14ac:dyDescent="0.15">
      <c r="A197" s="11"/>
    </row>
    <row r="198" spans="1:1" x14ac:dyDescent="0.15">
      <c r="A198" s="11"/>
    </row>
    <row r="199" spans="1:1" x14ac:dyDescent="0.15">
      <c r="A199" s="11"/>
    </row>
    <row r="200" spans="1:1" x14ac:dyDescent="0.15">
      <c r="A200" s="11"/>
    </row>
    <row r="201" spans="1:1" x14ac:dyDescent="0.15">
      <c r="A201" s="11"/>
    </row>
    <row r="202" spans="1:1" x14ac:dyDescent="0.15">
      <c r="A202" s="11"/>
    </row>
    <row r="203" spans="1:1" x14ac:dyDescent="0.15">
      <c r="A203" s="11"/>
    </row>
    <row r="204" spans="1:1" x14ac:dyDescent="0.15">
      <c r="A204" s="11"/>
    </row>
    <row r="205" spans="1:1" x14ac:dyDescent="0.15">
      <c r="A205" s="11"/>
    </row>
    <row r="206" spans="1:1" x14ac:dyDescent="0.15">
      <c r="A206" s="11"/>
    </row>
    <row r="207" spans="1:1" x14ac:dyDescent="0.15">
      <c r="A207" s="11"/>
    </row>
    <row r="208" spans="1:1" x14ac:dyDescent="0.15">
      <c r="A208" s="11"/>
    </row>
    <row r="209" spans="1:1" x14ac:dyDescent="0.15">
      <c r="A209" s="11"/>
    </row>
    <row r="210" spans="1:1" x14ac:dyDescent="0.15">
      <c r="A210" s="11"/>
    </row>
    <row r="211" spans="1:1" x14ac:dyDescent="0.15">
      <c r="A211" s="11"/>
    </row>
    <row r="212" spans="1:1" x14ac:dyDescent="0.15">
      <c r="A212" s="11"/>
    </row>
    <row r="213" spans="1:1" x14ac:dyDescent="0.15">
      <c r="A213" s="11"/>
    </row>
    <row r="214" spans="1:1" x14ac:dyDescent="0.15">
      <c r="A214" s="11"/>
    </row>
    <row r="215" spans="1:1" x14ac:dyDescent="0.15">
      <c r="A215" s="11"/>
    </row>
    <row r="216" spans="1:1" x14ac:dyDescent="0.15">
      <c r="A216" s="11"/>
    </row>
    <row r="217" spans="1:1" x14ac:dyDescent="0.15">
      <c r="A217" s="11"/>
    </row>
    <row r="218" spans="1:1" x14ac:dyDescent="0.15">
      <c r="A218" s="11"/>
    </row>
    <row r="219" spans="1:1" x14ac:dyDescent="0.15">
      <c r="A219" s="11"/>
    </row>
    <row r="220" spans="1:1" x14ac:dyDescent="0.15">
      <c r="A220" s="11"/>
    </row>
    <row r="221" spans="1:1" x14ac:dyDescent="0.15">
      <c r="A221" s="11"/>
    </row>
    <row r="222" spans="1:1" x14ac:dyDescent="0.15">
      <c r="A222" s="11"/>
    </row>
    <row r="223" spans="1:1" x14ac:dyDescent="0.15">
      <c r="A223" s="11"/>
    </row>
    <row r="224" spans="1:1" x14ac:dyDescent="0.15">
      <c r="A224" s="11"/>
    </row>
    <row r="225" spans="1:1" x14ac:dyDescent="0.15">
      <c r="A225" s="11"/>
    </row>
    <row r="226" spans="1:1" x14ac:dyDescent="0.15">
      <c r="A226" s="11"/>
    </row>
    <row r="227" spans="1:1" x14ac:dyDescent="0.15">
      <c r="A227" s="11"/>
    </row>
    <row r="228" spans="1:1" x14ac:dyDescent="0.15">
      <c r="A228" s="11"/>
    </row>
    <row r="229" spans="1:1" x14ac:dyDescent="0.15">
      <c r="A229" s="11"/>
    </row>
    <row r="230" spans="1:1" x14ac:dyDescent="0.15">
      <c r="A230" s="11"/>
    </row>
    <row r="231" spans="1:1" x14ac:dyDescent="0.15">
      <c r="A231" s="11"/>
    </row>
    <row r="232" spans="1:1" x14ac:dyDescent="0.15">
      <c r="A232" s="11"/>
    </row>
    <row r="233" spans="1:1" x14ac:dyDescent="0.15">
      <c r="A233" s="11"/>
    </row>
    <row r="234" spans="1:1" x14ac:dyDescent="0.15">
      <c r="A234" s="11"/>
    </row>
    <row r="235" spans="1:1" x14ac:dyDescent="0.15">
      <c r="A235" s="11"/>
    </row>
    <row r="236" spans="1:1" x14ac:dyDescent="0.15">
      <c r="A236" s="11"/>
    </row>
    <row r="237" spans="1:1" x14ac:dyDescent="0.15">
      <c r="A237" s="11"/>
    </row>
    <row r="238" spans="1:1" x14ac:dyDescent="0.15">
      <c r="A238" s="11"/>
    </row>
    <row r="239" spans="1:1" x14ac:dyDescent="0.15">
      <c r="A239" s="11"/>
    </row>
    <row r="240" spans="1:1" x14ac:dyDescent="0.15">
      <c r="A240" s="11"/>
    </row>
    <row r="241" spans="1:1" x14ac:dyDescent="0.15">
      <c r="A241" s="11"/>
    </row>
    <row r="242" spans="1:1" x14ac:dyDescent="0.15">
      <c r="A242" s="11"/>
    </row>
    <row r="243" spans="1:1" x14ac:dyDescent="0.15">
      <c r="A243" s="11"/>
    </row>
    <row r="244" spans="1:1" x14ac:dyDescent="0.15">
      <c r="A244" s="11"/>
    </row>
    <row r="245" spans="1:1" x14ac:dyDescent="0.15">
      <c r="A245" s="11"/>
    </row>
    <row r="246" spans="1:1" x14ac:dyDescent="0.15">
      <c r="A246" s="11"/>
    </row>
    <row r="247" spans="1:1" x14ac:dyDescent="0.15">
      <c r="A247" s="11"/>
    </row>
    <row r="248" spans="1:1" x14ac:dyDescent="0.15">
      <c r="A248" s="11"/>
    </row>
    <row r="249" spans="1:1" x14ac:dyDescent="0.15">
      <c r="A249" s="11"/>
    </row>
    <row r="250" spans="1:1" x14ac:dyDescent="0.15">
      <c r="A250" s="11"/>
    </row>
    <row r="251" spans="1:1" x14ac:dyDescent="0.15">
      <c r="A251" s="11"/>
    </row>
    <row r="252" spans="1:1" x14ac:dyDescent="0.15">
      <c r="A252" s="11"/>
    </row>
    <row r="253" spans="1:1" x14ac:dyDescent="0.15">
      <c r="A253" s="11"/>
    </row>
    <row r="254" spans="1:1" x14ac:dyDescent="0.15">
      <c r="A254" s="11"/>
    </row>
    <row r="255" spans="1:1" x14ac:dyDescent="0.15">
      <c r="A255" s="11"/>
    </row>
    <row r="256" spans="1:1" x14ac:dyDescent="0.15">
      <c r="A256" s="11"/>
    </row>
    <row r="257" spans="1:1" x14ac:dyDescent="0.15">
      <c r="A257" s="11"/>
    </row>
    <row r="258" spans="1:1" x14ac:dyDescent="0.15">
      <c r="A258" s="11"/>
    </row>
    <row r="259" spans="1:1" x14ac:dyDescent="0.15">
      <c r="A259" s="11"/>
    </row>
    <row r="260" spans="1:1" x14ac:dyDescent="0.15">
      <c r="A260" s="11"/>
    </row>
    <row r="261" spans="1:1" x14ac:dyDescent="0.15">
      <c r="A261" s="11"/>
    </row>
    <row r="262" spans="1:1" x14ac:dyDescent="0.15">
      <c r="A262" s="11"/>
    </row>
    <row r="263" spans="1:1" x14ac:dyDescent="0.15">
      <c r="A263" s="11"/>
    </row>
    <row r="264" spans="1:1" x14ac:dyDescent="0.15">
      <c r="A264" s="11"/>
    </row>
    <row r="265" spans="1:1" x14ac:dyDescent="0.15">
      <c r="A265" s="11"/>
    </row>
    <row r="266" spans="1:1" x14ac:dyDescent="0.15">
      <c r="A266" s="11"/>
    </row>
    <row r="267" spans="1:1" x14ac:dyDescent="0.15">
      <c r="A267" s="11"/>
    </row>
    <row r="268" spans="1:1" x14ac:dyDescent="0.15">
      <c r="A268" s="11"/>
    </row>
    <row r="269" spans="1:1" x14ac:dyDescent="0.15">
      <c r="A269" s="11"/>
    </row>
    <row r="270" spans="1:1" x14ac:dyDescent="0.15">
      <c r="A270" s="11"/>
    </row>
    <row r="271" spans="1:1" x14ac:dyDescent="0.15">
      <c r="A271" s="11"/>
    </row>
    <row r="272" spans="1:1" x14ac:dyDescent="0.15">
      <c r="A272" s="11"/>
    </row>
    <row r="273" spans="1:1" x14ac:dyDescent="0.15">
      <c r="A273" s="11"/>
    </row>
    <row r="274" spans="1:1" x14ac:dyDescent="0.15">
      <c r="A274" s="11"/>
    </row>
    <row r="275" spans="1:1" x14ac:dyDescent="0.15">
      <c r="A275" s="11"/>
    </row>
    <row r="276" spans="1:1" x14ac:dyDescent="0.15">
      <c r="A276" s="11"/>
    </row>
    <row r="277" spans="1:1" x14ac:dyDescent="0.15">
      <c r="A277" s="11"/>
    </row>
    <row r="278" spans="1:1" x14ac:dyDescent="0.15">
      <c r="A278" s="11"/>
    </row>
    <row r="279" spans="1:1" x14ac:dyDescent="0.15">
      <c r="A279" s="11"/>
    </row>
    <row r="280" spans="1:1" x14ac:dyDescent="0.15">
      <c r="A280" s="11"/>
    </row>
    <row r="281" spans="1:1" x14ac:dyDescent="0.15">
      <c r="A281" s="11"/>
    </row>
    <row r="282" spans="1:1" x14ac:dyDescent="0.15">
      <c r="A282" s="11"/>
    </row>
    <row r="283" spans="1:1" x14ac:dyDescent="0.15">
      <c r="A283" s="11"/>
    </row>
    <row r="284" spans="1:1" x14ac:dyDescent="0.15">
      <c r="A284" s="11"/>
    </row>
    <row r="285" spans="1:1" x14ac:dyDescent="0.15">
      <c r="A285" s="11"/>
    </row>
    <row r="286" spans="1:1" x14ac:dyDescent="0.15">
      <c r="A286" s="11"/>
    </row>
    <row r="287" spans="1:1" x14ac:dyDescent="0.15">
      <c r="A287" s="11"/>
    </row>
    <row r="288" spans="1:1" x14ac:dyDescent="0.15">
      <c r="A288" s="11"/>
    </row>
    <row r="289" spans="1:1" x14ac:dyDescent="0.15">
      <c r="A289" s="11"/>
    </row>
    <row r="290" spans="1:1" x14ac:dyDescent="0.15">
      <c r="A290" s="11"/>
    </row>
    <row r="291" spans="1:1" x14ac:dyDescent="0.15">
      <c r="A291" s="11"/>
    </row>
    <row r="292" spans="1:1" x14ac:dyDescent="0.15">
      <c r="A292" s="11"/>
    </row>
    <row r="293" spans="1:1" x14ac:dyDescent="0.15">
      <c r="A293" s="11"/>
    </row>
    <row r="294" spans="1:1" x14ac:dyDescent="0.15">
      <c r="A294" s="11"/>
    </row>
    <row r="295" spans="1:1" x14ac:dyDescent="0.15">
      <c r="A295" s="11"/>
    </row>
    <row r="296" spans="1:1" x14ac:dyDescent="0.15">
      <c r="A296" s="11"/>
    </row>
    <row r="297" spans="1:1" x14ac:dyDescent="0.15">
      <c r="A297" s="11"/>
    </row>
    <row r="298" spans="1:1" x14ac:dyDescent="0.15">
      <c r="A298" s="11"/>
    </row>
    <row r="299" spans="1:1" x14ac:dyDescent="0.15">
      <c r="A299" s="11"/>
    </row>
    <row r="300" spans="1:1" x14ac:dyDescent="0.15">
      <c r="A300" s="11"/>
    </row>
    <row r="301" spans="1:1" x14ac:dyDescent="0.15">
      <c r="A301" s="11"/>
    </row>
    <row r="302" spans="1:1" x14ac:dyDescent="0.15">
      <c r="A302" s="11"/>
    </row>
    <row r="303" spans="1:1" x14ac:dyDescent="0.15">
      <c r="A303" s="11"/>
    </row>
    <row r="304" spans="1:1" x14ac:dyDescent="0.15">
      <c r="A304" s="11"/>
    </row>
    <row r="305" spans="1:1" x14ac:dyDescent="0.15">
      <c r="A305" s="11"/>
    </row>
    <row r="306" spans="1:1" x14ac:dyDescent="0.15">
      <c r="A306" s="11"/>
    </row>
    <row r="307" spans="1:1" x14ac:dyDescent="0.15">
      <c r="A307" s="11"/>
    </row>
    <row r="308" spans="1:1" x14ac:dyDescent="0.15">
      <c r="A308" s="11"/>
    </row>
    <row r="309" spans="1:1" x14ac:dyDescent="0.15">
      <c r="A309" s="11"/>
    </row>
    <row r="310" spans="1:1" x14ac:dyDescent="0.15">
      <c r="A310" s="11"/>
    </row>
    <row r="311" spans="1:1" x14ac:dyDescent="0.15">
      <c r="A311" s="11"/>
    </row>
    <row r="312" spans="1:1" x14ac:dyDescent="0.15">
      <c r="A312" s="11"/>
    </row>
    <row r="313" spans="1:1" x14ac:dyDescent="0.15">
      <c r="A313" s="11"/>
    </row>
    <row r="314" spans="1:1" x14ac:dyDescent="0.15">
      <c r="A314" s="11"/>
    </row>
    <row r="315" spans="1:1" x14ac:dyDescent="0.15">
      <c r="A315" s="11"/>
    </row>
    <row r="316" spans="1:1" x14ac:dyDescent="0.15">
      <c r="A316" s="11"/>
    </row>
    <row r="317" spans="1:1" x14ac:dyDescent="0.15">
      <c r="A317" s="11"/>
    </row>
    <row r="318" spans="1:1" x14ac:dyDescent="0.15">
      <c r="A318" s="11"/>
    </row>
    <row r="319" spans="1:1" x14ac:dyDescent="0.15">
      <c r="A319" s="11"/>
    </row>
    <row r="320" spans="1:1" x14ac:dyDescent="0.15">
      <c r="A320" s="11"/>
    </row>
    <row r="321" spans="1:1" x14ac:dyDescent="0.15">
      <c r="A321" s="11"/>
    </row>
    <row r="322" spans="1:1" x14ac:dyDescent="0.15">
      <c r="A322" s="11"/>
    </row>
    <row r="323" spans="1:1" x14ac:dyDescent="0.15">
      <c r="A323" s="11"/>
    </row>
    <row r="324" spans="1:1" x14ac:dyDescent="0.15">
      <c r="A324" s="11"/>
    </row>
    <row r="325" spans="1:1" x14ac:dyDescent="0.15">
      <c r="A325" s="11"/>
    </row>
    <row r="326" spans="1:1" x14ac:dyDescent="0.15">
      <c r="A326" s="11"/>
    </row>
    <row r="327" spans="1:1" x14ac:dyDescent="0.15">
      <c r="A327" s="11"/>
    </row>
    <row r="328" spans="1:1" x14ac:dyDescent="0.15">
      <c r="A328" s="11"/>
    </row>
    <row r="329" spans="1:1" x14ac:dyDescent="0.15">
      <c r="A329" s="11"/>
    </row>
    <row r="330" spans="1:1" x14ac:dyDescent="0.15">
      <c r="A330" s="11"/>
    </row>
    <row r="331" spans="1:1" x14ac:dyDescent="0.15">
      <c r="A331" s="11"/>
    </row>
    <row r="332" spans="1:1" x14ac:dyDescent="0.15">
      <c r="A332" s="11"/>
    </row>
    <row r="333" spans="1:1" x14ac:dyDescent="0.15">
      <c r="A333" s="11"/>
    </row>
    <row r="334" spans="1:1" x14ac:dyDescent="0.15">
      <c r="A334" s="11"/>
    </row>
    <row r="335" spans="1:1" x14ac:dyDescent="0.15">
      <c r="A335" s="11"/>
    </row>
    <row r="336" spans="1:1" x14ac:dyDescent="0.15">
      <c r="A336" s="11"/>
    </row>
    <row r="337" spans="1:1" x14ac:dyDescent="0.15">
      <c r="A337" s="11"/>
    </row>
    <row r="338" spans="1:1" x14ac:dyDescent="0.15">
      <c r="A338" s="11"/>
    </row>
    <row r="339" spans="1:1" x14ac:dyDescent="0.15">
      <c r="A339" s="11"/>
    </row>
    <row r="340" spans="1:1" x14ac:dyDescent="0.15">
      <c r="A340" s="11"/>
    </row>
    <row r="341" spans="1:1" x14ac:dyDescent="0.15">
      <c r="A341" s="11"/>
    </row>
    <row r="342" spans="1:1" x14ac:dyDescent="0.15">
      <c r="A342" s="11"/>
    </row>
    <row r="343" spans="1:1" x14ac:dyDescent="0.15">
      <c r="A343" s="11"/>
    </row>
    <row r="344" spans="1:1" x14ac:dyDescent="0.15">
      <c r="A344" s="11"/>
    </row>
    <row r="345" spans="1:1" x14ac:dyDescent="0.15">
      <c r="A345" s="11"/>
    </row>
    <row r="346" spans="1:1" x14ac:dyDescent="0.15">
      <c r="A346" s="11"/>
    </row>
    <row r="347" spans="1:1" x14ac:dyDescent="0.15">
      <c r="A347" s="11"/>
    </row>
    <row r="348" spans="1:1" x14ac:dyDescent="0.15">
      <c r="A348" s="11"/>
    </row>
    <row r="349" spans="1:1" x14ac:dyDescent="0.15">
      <c r="A349" s="11"/>
    </row>
    <row r="350" spans="1:1" x14ac:dyDescent="0.15">
      <c r="A350" s="11"/>
    </row>
    <row r="351" spans="1:1" x14ac:dyDescent="0.15">
      <c r="A351" s="11"/>
    </row>
    <row r="352" spans="1:1" x14ac:dyDescent="0.15">
      <c r="A352" s="11"/>
    </row>
    <row r="353" spans="1:1" x14ac:dyDescent="0.15">
      <c r="A353" s="11"/>
    </row>
    <row r="354" spans="1:1" x14ac:dyDescent="0.15">
      <c r="A354" s="11"/>
    </row>
    <row r="355" spans="1:1" x14ac:dyDescent="0.15">
      <c r="A355" s="11"/>
    </row>
    <row r="356" spans="1:1" x14ac:dyDescent="0.15">
      <c r="A356" s="11"/>
    </row>
    <row r="357" spans="1:1" x14ac:dyDescent="0.15">
      <c r="A357" s="11"/>
    </row>
    <row r="358" spans="1:1" x14ac:dyDescent="0.15">
      <c r="A358" s="11"/>
    </row>
    <row r="359" spans="1:1" x14ac:dyDescent="0.15">
      <c r="A359" s="11"/>
    </row>
    <row r="360" spans="1:1" x14ac:dyDescent="0.15">
      <c r="A360" s="11"/>
    </row>
    <row r="361" spans="1:1" x14ac:dyDescent="0.15">
      <c r="A361" s="11"/>
    </row>
    <row r="362" spans="1:1" x14ac:dyDescent="0.15">
      <c r="A362" s="11"/>
    </row>
    <row r="363" spans="1:1" x14ac:dyDescent="0.15">
      <c r="A363" s="11"/>
    </row>
    <row r="364" spans="1:1" x14ac:dyDescent="0.15">
      <c r="A364" s="11"/>
    </row>
    <row r="365" spans="1:1" x14ac:dyDescent="0.15">
      <c r="A365" s="11"/>
    </row>
    <row r="366" spans="1:1" x14ac:dyDescent="0.15">
      <c r="A366" s="11"/>
    </row>
    <row r="367" spans="1:1" x14ac:dyDescent="0.15">
      <c r="A367" s="11"/>
    </row>
    <row r="368" spans="1:1" x14ac:dyDescent="0.15">
      <c r="A368" s="11"/>
    </row>
    <row r="369" spans="1:1" x14ac:dyDescent="0.15">
      <c r="A369" s="11"/>
    </row>
    <row r="370" spans="1:1" x14ac:dyDescent="0.15">
      <c r="A370" s="11"/>
    </row>
    <row r="371" spans="1:1" x14ac:dyDescent="0.15">
      <c r="A371" s="11"/>
    </row>
    <row r="372" spans="1:1" x14ac:dyDescent="0.15">
      <c r="A372" s="11"/>
    </row>
    <row r="373" spans="1:1" x14ac:dyDescent="0.15">
      <c r="A373" s="11"/>
    </row>
    <row r="374" spans="1:1" x14ac:dyDescent="0.15">
      <c r="A374" s="11"/>
    </row>
    <row r="375" spans="1:1" x14ac:dyDescent="0.15">
      <c r="A375" s="11"/>
    </row>
    <row r="376" spans="1:1" x14ac:dyDescent="0.15">
      <c r="A376" s="11"/>
    </row>
    <row r="377" spans="1:1" x14ac:dyDescent="0.15">
      <c r="A377" s="11"/>
    </row>
    <row r="378" spans="1:1" x14ac:dyDescent="0.15">
      <c r="A378" s="11"/>
    </row>
    <row r="379" spans="1:1" x14ac:dyDescent="0.15">
      <c r="A379" s="11"/>
    </row>
    <row r="380" spans="1:1" x14ac:dyDescent="0.15">
      <c r="A380" s="11"/>
    </row>
    <row r="381" spans="1:1" x14ac:dyDescent="0.15">
      <c r="A381" s="11"/>
    </row>
    <row r="382" spans="1:1" x14ac:dyDescent="0.15">
      <c r="A382" s="11"/>
    </row>
    <row r="383" spans="1:1" x14ac:dyDescent="0.15">
      <c r="A383" s="11"/>
    </row>
    <row r="384" spans="1:1" x14ac:dyDescent="0.15">
      <c r="A384" s="11"/>
    </row>
    <row r="385" spans="1:1" x14ac:dyDescent="0.15">
      <c r="A385" s="11"/>
    </row>
    <row r="386" spans="1:1" x14ac:dyDescent="0.15">
      <c r="A386" s="11"/>
    </row>
    <row r="387" spans="1:1" x14ac:dyDescent="0.15">
      <c r="A387" s="11"/>
    </row>
    <row r="388" spans="1:1" x14ac:dyDescent="0.15">
      <c r="A388" s="11"/>
    </row>
    <row r="389" spans="1:1" x14ac:dyDescent="0.15">
      <c r="A389" s="11"/>
    </row>
    <row r="390" spans="1:1" x14ac:dyDescent="0.15">
      <c r="A390" s="11"/>
    </row>
    <row r="391" spans="1:1" x14ac:dyDescent="0.15">
      <c r="A391" s="11"/>
    </row>
    <row r="392" spans="1:1" x14ac:dyDescent="0.15">
      <c r="A392" s="11"/>
    </row>
    <row r="393" spans="1:1" x14ac:dyDescent="0.15">
      <c r="A393" s="11"/>
    </row>
    <row r="394" spans="1:1" x14ac:dyDescent="0.15">
      <c r="A394" s="11"/>
    </row>
    <row r="395" spans="1:1" x14ac:dyDescent="0.15">
      <c r="A395" s="11"/>
    </row>
    <row r="396" spans="1:1" x14ac:dyDescent="0.15">
      <c r="A396" s="11"/>
    </row>
    <row r="397" spans="1:1" x14ac:dyDescent="0.15">
      <c r="A397" s="11"/>
    </row>
    <row r="398" spans="1:1" x14ac:dyDescent="0.15">
      <c r="A398" s="11"/>
    </row>
    <row r="399" spans="1:1" x14ac:dyDescent="0.15">
      <c r="A399" s="11"/>
    </row>
    <row r="400" spans="1:1" x14ac:dyDescent="0.15">
      <c r="A400" s="11"/>
    </row>
    <row r="401" spans="1:1" x14ac:dyDescent="0.15">
      <c r="A401" s="11"/>
    </row>
    <row r="402" spans="1:1" x14ac:dyDescent="0.15">
      <c r="A402" s="11"/>
    </row>
    <row r="403" spans="1:1" x14ac:dyDescent="0.15">
      <c r="A403" s="11"/>
    </row>
    <row r="404" spans="1:1" x14ac:dyDescent="0.15">
      <c r="A404" s="11"/>
    </row>
    <row r="405" spans="1:1" x14ac:dyDescent="0.15">
      <c r="A405" s="11"/>
    </row>
    <row r="406" spans="1:1" x14ac:dyDescent="0.15">
      <c r="A406" s="11"/>
    </row>
    <row r="407" spans="1:1" x14ac:dyDescent="0.15">
      <c r="A407" s="11"/>
    </row>
    <row r="408" spans="1:1" x14ac:dyDescent="0.15">
      <c r="A408" s="11"/>
    </row>
    <row r="409" spans="1:1" x14ac:dyDescent="0.15">
      <c r="A409" s="11"/>
    </row>
    <row r="410" spans="1:1" x14ac:dyDescent="0.15">
      <c r="A410" s="11"/>
    </row>
    <row r="411" spans="1:1" x14ac:dyDescent="0.15">
      <c r="A411" s="11"/>
    </row>
    <row r="412" spans="1:1" x14ac:dyDescent="0.15">
      <c r="A412" s="11"/>
    </row>
    <row r="413" spans="1:1" x14ac:dyDescent="0.15">
      <c r="A413" s="11"/>
    </row>
    <row r="414" spans="1:1" x14ac:dyDescent="0.15">
      <c r="A414" s="11"/>
    </row>
    <row r="415" spans="1:1" x14ac:dyDescent="0.15">
      <c r="A415" s="11"/>
    </row>
    <row r="416" spans="1:1" x14ac:dyDescent="0.15">
      <c r="A416" s="11"/>
    </row>
    <row r="417" spans="1:1" x14ac:dyDescent="0.15">
      <c r="A417" s="11"/>
    </row>
    <row r="418" spans="1:1" x14ac:dyDescent="0.15">
      <c r="A418" s="11"/>
    </row>
    <row r="419" spans="1:1" x14ac:dyDescent="0.15">
      <c r="A419" s="11"/>
    </row>
    <row r="420" spans="1:1" x14ac:dyDescent="0.15">
      <c r="A420" s="11"/>
    </row>
    <row r="421" spans="1:1" x14ac:dyDescent="0.15">
      <c r="A421" s="11"/>
    </row>
    <row r="422" spans="1:1" x14ac:dyDescent="0.15">
      <c r="A422" s="11"/>
    </row>
    <row r="423" spans="1:1" x14ac:dyDescent="0.15">
      <c r="A423" s="11"/>
    </row>
    <row r="424" spans="1:1" x14ac:dyDescent="0.15">
      <c r="A424" s="11"/>
    </row>
    <row r="425" spans="1:1" x14ac:dyDescent="0.15">
      <c r="A425" s="11"/>
    </row>
    <row r="426" spans="1:1" x14ac:dyDescent="0.15">
      <c r="A426" s="11"/>
    </row>
    <row r="427" spans="1:1" x14ac:dyDescent="0.15">
      <c r="A427" s="11"/>
    </row>
    <row r="428" spans="1:1" x14ac:dyDescent="0.15">
      <c r="A428" s="11"/>
    </row>
    <row r="429" spans="1:1" x14ac:dyDescent="0.15">
      <c r="A429" s="11"/>
    </row>
    <row r="430" spans="1:1" x14ac:dyDescent="0.15">
      <c r="A430" s="11"/>
    </row>
    <row r="431" spans="1:1" x14ac:dyDescent="0.15">
      <c r="A431" s="11"/>
    </row>
    <row r="432" spans="1:1" x14ac:dyDescent="0.15">
      <c r="A432" s="11"/>
    </row>
    <row r="433" spans="1:1" x14ac:dyDescent="0.15">
      <c r="A433" s="11"/>
    </row>
    <row r="434" spans="1:1" x14ac:dyDescent="0.15">
      <c r="A434" s="11"/>
    </row>
    <row r="435" spans="1:1" x14ac:dyDescent="0.15">
      <c r="A435" s="11"/>
    </row>
    <row r="436" spans="1:1" x14ac:dyDescent="0.15">
      <c r="A436" s="11"/>
    </row>
    <row r="437" spans="1:1" x14ac:dyDescent="0.15">
      <c r="A437" s="11"/>
    </row>
    <row r="438" spans="1:1" x14ac:dyDescent="0.15">
      <c r="A438" s="11"/>
    </row>
    <row r="439" spans="1:1" x14ac:dyDescent="0.15">
      <c r="A439" s="11"/>
    </row>
    <row r="440" spans="1:1" x14ac:dyDescent="0.15">
      <c r="A440" s="11"/>
    </row>
    <row r="441" spans="1:1" x14ac:dyDescent="0.15">
      <c r="A441" s="11"/>
    </row>
    <row r="442" spans="1:1" x14ac:dyDescent="0.15">
      <c r="A442" s="11"/>
    </row>
    <row r="443" spans="1:1" x14ac:dyDescent="0.15">
      <c r="A443" s="11"/>
    </row>
    <row r="444" spans="1:1" x14ac:dyDescent="0.15">
      <c r="A444" s="11"/>
    </row>
    <row r="445" spans="1:1" x14ac:dyDescent="0.15">
      <c r="A445" s="11"/>
    </row>
    <row r="446" spans="1:1" x14ac:dyDescent="0.15">
      <c r="A446" s="11"/>
    </row>
    <row r="447" spans="1:1" x14ac:dyDescent="0.15">
      <c r="A447" s="11"/>
    </row>
    <row r="448" spans="1:1" x14ac:dyDescent="0.15">
      <c r="A448" s="11"/>
    </row>
    <row r="449" spans="1:1" x14ac:dyDescent="0.15">
      <c r="A449" s="11"/>
    </row>
    <row r="450" spans="1:1" x14ac:dyDescent="0.15">
      <c r="A450" s="11"/>
    </row>
    <row r="451" spans="1:1" x14ac:dyDescent="0.15">
      <c r="A451" s="11"/>
    </row>
    <row r="452" spans="1:1" x14ac:dyDescent="0.15">
      <c r="A452" s="11"/>
    </row>
    <row r="453" spans="1:1" x14ac:dyDescent="0.15">
      <c r="A453" s="11"/>
    </row>
    <row r="454" spans="1:1" x14ac:dyDescent="0.15">
      <c r="A454" s="11"/>
    </row>
    <row r="455" spans="1:1" x14ac:dyDescent="0.15">
      <c r="A455" s="11"/>
    </row>
    <row r="456" spans="1:1" x14ac:dyDescent="0.15">
      <c r="A456" s="11"/>
    </row>
    <row r="457" spans="1:1" x14ac:dyDescent="0.15">
      <c r="A457" s="11"/>
    </row>
    <row r="458" spans="1:1" x14ac:dyDescent="0.15">
      <c r="A458" s="11"/>
    </row>
    <row r="459" spans="1:1" x14ac:dyDescent="0.15">
      <c r="A459" s="11"/>
    </row>
    <row r="460" spans="1:1" x14ac:dyDescent="0.15">
      <c r="A460" s="11"/>
    </row>
    <row r="461" spans="1:1" x14ac:dyDescent="0.15">
      <c r="A461" s="11"/>
    </row>
    <row r="462" spans="1:1" x14ac:dyDescent="0.15">
      <c r="A462" s="11"/>
    </row>
    <row r="463" spans="1:1" x14ac:dyDescent="0.15">
      <c r="A463" s="11"/>
    </row>
    <row r="464" spans="1:1" x14ac:dyDescent="0.15">
      <c r="A464" s="11"/>
    </row>
    <row r="465" spans="1:1" x14ac:dyDescent="0.15">
      <c r="A465" s="11"/>
    </row>
    <row r="466" spans="1:1" x14ac:dyDescent="0.15">
      <c r="A466" s="11"/>
    </row>
    <row r="467" spans="1:1" x14ac:dyDescent="0.15">
      <c r="A467" s="11"/>
    </row>
    <row r="468" spans="1:1" x14ac:dyDescent="0.15">
      <c r="A468" s="11"/>
    </row>
    <row r="469" spans="1:1" x14ac:dyDescent="0.15">
      <c r="A469" s="11"/>
    </row>
    <row r="470" spans="1:1" x14ac:dyDescent="0.15">
      <c r="A470" s="11"/>
    </row>
    <row r="471" spans="1:1" x14ac:dyDescent="0.15">
      <c r="A471" s="11"/>
    </row>
    <row r="472" spans="1:1" x14ac:dyDescent="0.15">
      <c r="A472" s="11"/>
    </row>
    <row r="473" spans="1:1" x14ac:dyDescent="0.15">
      <c r="A473" s="11"/>
    </row>
    <row r="474" spans="1:1" x14ac:dyDescent="0.15">
      <c r="A474" s="11"/>
    </row>
    <row r="475" spans="1:1" x14ac:dyDescent="0.15">
      <c r="A475" s="11"/>
    </row>
    <row r="476" spans="1:1" x14ac:dyDescent="0.15">
      <c r="A476" s="11"/>
    </row>
    <row r="477" spans="1:1" x14ac:dyDescent="0.15">
      <c r="A477" s="11"/>
    </row>
    <row r="478" spans="1:1" x14ac:dyDescent="0.15">
      <c r="A478" s="11"/>
    </row>
    <row r="479" spans="1:1" x14ac:dyDescent="0.15">
      <c r="A479" s="11"/>
    </row>
    <row r="480" spans="1:1" x14ac:dyDescent="0.15">
      <c r="A480" s="11"/>
    </row>
    <row r="481" spans="1:1" x14ac:dyDescent="0.15">
      <c r="A481" s="11"/>
    </row>
    <row r="482" spans="1:1" x14ac:dyDescent="0.15">
      <c r="A482" s="11"/>
    </row>
    <row r="483" spans="1:1" x14ac:dyDescent="0.15">
      <c r="A483" s="11"/>
    </row>
    <row r="484" spans="1:1" x14ac:dyDescent="0.15">
      <c r="A484" s="11"/>
    </row>
    <row r="485" spans="1:1" x14ac:dyDescent="0.15">
      <c r="A485" s="11"/>
    </row>
    <row r="486" spans="1:1" x14ac:dyDescent="0.15">
      <c r="A486" s="11"/>
    </row>
    <row r="487" spans="1:1" x14ac:dyDescent="0.15">
      <c r="A487" s="11"/>
    </row>
    <row r="488" spans="1:1" x14ac:dyDescent="0.15">
      <c r="A488" s="11"/>
    </row>
    <row r="489" spans="1:1" x14ac:dyDescent="0.15">
      <c r="A489" s="11"/>
    </row>
    <row r="490" spans="1:1" x14ac:dyDescent="0.15">
      <c r="A490" s="11"/>
    </row>
    <row r="491" spans="1:1" x14ac:dyDescent="0.15">
      <c r="A491" s="11"/>
    </row>
    <row r="492" spans="1:1" x14ac:dyDescent="0.15">
      <c r="A492" s="11"/>
    </row>
    <row r="493" spans="1:1" x14ac:dyDescent="0.15">
      <c r="A493" s="11"/>
    </row>
    <row r="494" spans="1:1" x14ac:dyDescent="0.15">
      <c r="A494" s="11"/>
    </row>
    <row r="495" spans="1:1" x14ac:dyDescent="0.15">
      <c r="A495" s="11"/>
    </row>
    <row r="496" spans="1:1" x14ac:dyDescent="0.15">
      <c r="A496" s="11"/>
    </row>
    <row r="497" spans="1:1" x14ac:dyDescent="0.15">
      <c r="A497" s="11"/>
    </row>
    <row r="498" spans="1:1" x14ac:dyDescent="0.15">
      <c r="A498" s="11"/>
    </row>
    <row r="499" spans="1:1" x14ac:dyDescent="0.15">
      <c r="A499" s="11"/>
    </row>
    <row r="500" spans="1:1" x14ac:dyDescent="0.15">
      <c r="A500" s="11"/>
    </row>
    <row r="501" spans="1:1" x14ac:dyDescent="0.15">
      <c r="A501" s="11"/>
    </row>
    <row r="502" spans="1:1" x14ac:dyDescent="0.15">
      <c r="A502" s="11"/>
    </row>
    <row r="503" spans="1:1" x14ac:dyDescent="0.15">
      <c r="A503" s="11"/>
    </row>
    <row r="504" spans="1:1" x14ac:dyDescent="0.15">
      <c r="A504" s="11"/>
    </row>
    <row r="505" spans="1:1" x14ac:dyDescent="0.15">
      <c r="A505" s="11"/>
    </row>
    <row r="506" spans="1:1" x14ac:dyDescent="0.15">
      <c r="A506" s="11"/>
    </row>
    <row r="507" spans="1:1" x14ac:dyDescent="0.15">
      <c r="A507" s="11"/>
    </row>
    <row r="508" spans="1:1" x14ac:dyDescent="0.15">
      <c r="A508" s="11"/>
    </row>
    <row r="509" spans="1:1" x14ac:dyDescent="0.15">
      <c r="A509" s="11"/>
    </row>
    <row r="510" spans="1:1" x14ac:dyDescent="0.15">
      <c r="A510" s="11"/>
    </row>
    <row r="511" spans="1:1" x14ac:dyDescent="0.15">
      <c r="A511" s="11"/>
    </row>
    <row r="512" spans="1:1" x14ac:dyDescent="0.15">
      <c r="A512" s="11"/>
    </row>
    <row r="513" spans="1:1" x14ac:dyDescent="0.15">
      <c r="A513" s="11"/>
    </row>
    <row r="514" spans="1:1" x14ac:dyDescent="0.15">
      <c r="A514" s="11"/>
    </row>
    <row r="515" spans="1:1" x14ac:dyDescent="0.15">
      <c r="A515" s="11"/>
    </row>
    <row r="516" spans="1:1" x14ac:dyDescent="0.15">
      <c r="A516" s="11"/>
    </row>
    <row r="517" spans="1:1" x14ac:dyDescent="0.15">
      <c r="A517" s="11"/>
    </row>
    <row r="518" spans="1:1" x14ac:dyDescent="0.15">
      <c r="A518" s="11"/>
    </row>
    <row r="519" spans="1:1" x14ac:dyDescent="0.15">
      <c r="A519" s="11"/>
    </row>
    <row r="520" spans="1:1" x14ac:dyDescent="0.15">
      <c r="A520" s="11"/>
    </row>
    <row r="521" spans="1:1" x14ac:dyDescent="0.15">
      <c r="A521" s="11"/>
    </row>
    <row r="522" spans="1:1" x14ac:dyDescent="0.15">
      <c r="A522" s="11"/>
    </row>
    <row r="523" spans="1:1" x14ac:dyDescent="0.15">
      <c r="A523" s="11"/>
    </row>
    <row r="524" spans="1:1" x14ac:dyDescent="0.15">
      <c r="A524" s="11"/>
    </row>
    <row r="525" spans="1:1" x14ac:dyDescent="0.15">
      <c r="A525" s="11"/>
    </row>
    <row r="526" spans="1:1" x14ac:dyDescent="0.15">
      <c r="A526" s="11"/>
    </row>
    <row r="527" spans="1:1" x14ac:dyDescent="0.15">
      <c r="A527" s="11"/>
    </row>
    <row r="528" spans="1:1" x14ac:dyDescent="0.15">
      <c r="A528" s="11"/>
    </row>
    <row r="529" spans="1:1" x14ac:dyDescent="0.15">
      <c r="A529" s="11"/>
    </row>
    <row r="530" spans="1:1" x14ac:dyDescent="0.15">
      <c r="A530" s="11"/>
    </row>
    <row r="531" spans="1:1" x14ac:dyDescent="0.15">
      <c r="A531" s="11"/>
    </row>
    <row r="532" spans="1:1" x14ac:dyDescent="0.15">
      <c r="A532" s="11"/>
    </row>
    <row r="533" spans="1:1" x14ac:dyDescent="0.15">
      <c r="A533" s="11"/>
    </row>
    <row r="534" spans="1:1" x14ac:dyDescent="0.15">
      <c r="A534" s="11"/>
    </row>
    <row r="535" spans="1:1" x14ac:dyDescent="0.15">
      <c r="A535" s="11"/>
    </row>
    <row r="536" spans="1:1" x14ac:dyDescent="0.15">
      <c r="A536" s="11"/>
    </row>
    <row r="537" spans="1:1" x14ac:dyDescent="0.15">
      <c r="A537" s="11"/>
    </row>
    <row r="538" spans="1:1" x14ac:dyDescent="0.15">
      <c r="A538" s="11"/>
    </row>
    <row r="539" spans="1:1" x14ac:dyDescent="0.15">
      <c r="A539" s="11"/>
    </row>
    <row r="540" spans="1:1" x14ac:dyDescent="0.15">
      <c r="A540" s="11"/>
    </row>
    <row r="541" spans="1:1" x14ac:dyDescent="0.15">
      <c r="A541" s="11"/>
    </row>
    <row r="542" spans="1:1" x14ac:dyDescent="0.15">
      <c r="A542" s="11"/>
    </row>
    <row r="543" spans="1:1" x14ac:dyDescent="0.15">
      <c r="A543" s="11"/>
    </row>
    <row r="544" spans="1:1" x14ac:dyDescent="0.15">
      <c r="A544" s="11"/>
    </row>
    <row r="545" spans="1:1" x14ac:dyDescent="0.15">
      <c r="A545" s="11"/>
    </row>
    <row r="546" spans="1:1" x14ac:dyDescent="0.15">
      <c r="A546" s="11"/>
    </row>
    <row r="547" spans="1:1" x14ac:dyDescent="0.15">
      <c r="A547" s="11"/>
    </row>
    <row r="548" spans="1:1" x14ac:dyDescent="0.15">
      <c r="A548" s="11"/>
    </row>
    <row r="549" spans="1:1" x14ac:dyDescent="0.15">
      <c r="A549" s="11"/>
    </row>
    <row r="550" spans="1:1" x14ac:dyDescent="0.15">
      <c r="A550" s="11"/>
    </row>
    <row r="551" spans="1:1" x14ac:dyDescent="0.15">
      <c r="A551" s="11"/>
    </row>
    <row r="552" spans="1:1" x14ac:dyDescent="0.15">
      <c r="A552" s="11"/>
    </row>
    <row r="553" spans="1:1" x14ac:dyDescent="0.15">
      <c r="A553" s="11"/>
    </row>
    <row r="554" spans="1:1" x14ac:dyDescent="0.15">
      <c r="A554" s="11"/>
    </row>
    <row r="555" spans="1:1" x14ac:dyDescent="0.15">
      <c r="A555" s="11"/>
    </row>
    <row r="556" spans="1:1" x14ac:dyDescent="0.15">
      <c r="A556" s="11"/>
    </row>
    <row r="557" spans="1:1" x14ac:dyDescent="0.15">
      <c r="A557" s="11"/>
    </row>
    <row r="558" spans="1:1" x14ac:dyDescent="0.15">
      <c r="A558" s="11"/>
    </row>
    <row r="559" spans="1:1" x14ac:dyDescent="0.15">
      <c r="A559" s="11"/>
    </row>
    <row r="560" spans="1:1" x14ac:dyDescent="0.15">
      <c r="A560" s="11"/>
    </row>
    <row r="561" spans="1:1" x14ac:dyDescent="0.15">
      <c r="A561" s="11"/>
    </row>
    <row r="562" spans="1:1" x14ac:dyDescent="0.15">
      <c r="A562" s="11"/>
    </row>
    <row r="563" spans="1:1" x14ac:dyDescent="0.15">
      <c r="A563" s="11"/>
    </row>
    <row r="564" spans="1:1" x14ac:dyDescent="0.15">
      <c r="A564" s="11"/>
    </row>
    <row r="565" spans="1:1" x14ac:dyDescent="0.15">
      <c r="A565" s="11"/>
    </row>
    <row r="566" spans="1:1" x14ac:dyDescent="0.15">
      <c r="A566" s="11"/>
    </row>
    <row r="567" spans="1:1" x14ac:dyDescent="0.15">
      <c r="A567" s="11"/>
    </row>
    <row r="568" spans="1:1" x14ac:dyDescent="0.15">
      <c r="A568" s="11"/>
    </row>
    <row r="569" spans="1:1" x14ac:dyDescent="0.15">
      <c r="A569" s="11"/>
    </row>
    <row r="570" spans="1:1" x14ac:dyDescent="0.15">
      <c r="A570" s="11"/>
    </row>
    <row r="571" spans="1:1" x14ac:dyDescent="0.15">
      <c r="A571" s="11"/>
    </row>
    <row r="572" spans="1:1" x14ac:dyDescent="0.15">
      <c r="A572" s="11"/>
    </row>
    <row r="573" spans="1:1" x14ac:dyDescent="0.15">
      <c r="A573" s="11"/>
    </row>
    <row r="574" spans="1:1" x14ac:dyDescent="0.15">
      <c r="A574" s="11"/>
    </row>
    <row r="575" spans="1:1" x14ac:dyDescent="0.15">
      <c r="A575" s="11"/>
    </row>
    <row r="576" spans="1:1" x14ac:dyDescent="0.15">
      <c r="A576" s="11"/>
    </row>
    <row r="577" spans="1:1" x14ac:dyDescent="0.15">
      <c r="A577" s="11"/>
    </row>
    <row r="578" spans="1:1" x14ac:dyDescent="0.15">
      <c r="A578" s="11"/>
    </row>
    <row r="579" spans="1:1" x14ac:dyDescent="0.15">
      <c r="A579" s="11"/>
    </row>
    <row r="580" spans="1:1" x14ac:dyDescent="0.15">
      <c r="A580" s="11"/>
    </row>
    <row r="581" spans="1:1" x14ac:dyDescent="0.15">
      <c r="A581" s="11"/>
    </row>
    <row r="582" spans="1:1" x14ac:dyDescent="0.15">
      <c r="A582" s="11"/>
    </row>
    <row r="583" spans="1:1" x14ac:dyDescent="0.15">
      <c r="A583" s="11"/>
    </row>
    <row r="584" spans="1:1" x14ac:dyDescent="0.15">
      <c r="A584" s="11"/>
    </row>
    <row r="585" spans="1:1" x14ac:dyDescent="0.15">
      <c r="A585" s="11"/>
    </row>
    <row r="586" spans="1:1" x14ac:dyDescent="0.15">
      <c r="A586" s="11"/>
    </row>
    <row r="587" spans="1:1" x14ac:dyDescent="0.15">
      <c r="A587" s="11"/>
    </row>
    <row r="588" spans="1:1" x14ac:dyDescent="0.15">
      <c r="A588" s="11"/>
    </row>
    <row r="589" spans="1:1" x14ac:dyDescent="0.15">
      <c r="A589" s="11"/>
    </row>
    <row r="590" spans="1:1" x14ac:dyDescent="0.15">
      <c r="A590" s="11"/>
    </row>
    <row r="591" spans="1:1" x14ac:dyDescent="0.15">
      <c r="A591" s="11"/>
    </row>
    <row r="592" spans="1:1" x14ac:dyDescent="0.15">
      <c r="A592" s="11"/>
    </row>
    <row r="593" spans="1:1" x14ac:dyDescent="0.15">
      <c r="A593" s="11"/>
    </row>
    <row r="594" spans="1:1" x14ac:dyDescent="0.15">
      <c r="A594" s="11"/>
    </row>
    <row r="595" spans="1:1" x14ac:dyDescent="0.15">
      <c r="A595" s="11"/>
    </row>
    <row r="596" spans="1:1" x14ac:dyDescent="0.15">
      <c r="A596" s="11"/>
    </row>
    <row r="597" spans="1:1" x14ac:dyDescent="0.15">
      <c r="A597" s="11"/>
    </row>
    <row r="598" spans="1:1" x14ac:dyDescent="0.15">
      <c r="A598" s="11"/>
    </row>
    <row r="599" spans="1:1" x14ac:dyDescent="0.15">
      <c r="A599" s="11"/>
    </row>
    <row r="600" spans="1:1" x14ac:dyDescent="0.15">
      <c r="A600" s="11"/>
    </row>
    <row r="601" spans="1:1" x14ac:dyDescent="0.15">
      <c r="A601" s="11"/>
    </row>
    <row r="602" spans="1:1" x14ac:dyDescent="0.15">
      <c r="A602" s="11"/>
    </row>
    <row r="603" spans="1:1" x14ac:dyDescent="0.15">
      <c r="A603" s="11"/>
    </row>
    <row r="604" spans="1:1" x14ac:dyDescent="0.15">
      <c r="A604" s="11"/>
    </row>
    <row r="605" spans="1:1" x14ac:dyDescent="0.15">
      <c r="A605" s="11"/>
    </row>
    <row r="606" spans="1:1" x14ac:dyDescent="0.15">
      <c r="A606" s="11"/>
    </row>
    <row r="607" spans="1:1" x14ac:dyDescent="0.15">
      <c r="A607" s="11"/>
    </row>
    <row r="608" spans="1:1" x14ac:dyDescent="0.15">
      <c r="A608" s="11"/>
    </row>
    <row r="609" spans="1:1" x14ac:dyDescent="0.15">
      <c r="A609" s="11"/>
    </row>
    <row r="610" spans="1:1" x14ac:dyDescent="0.15">
      <c r="A610" s="11"/>
    </row>
    <row r="611" spans="1:1" x14ac:dyDescent="0.15">
      <c r="A611" s="11"/>
    </row>
    <row r="612" spans="1:1" x14ac:dyDescent="0.15">
      <c r="A612" s="11"/>
    </row>
    <row r="613" spans="1:1" x14ac:dyDescent="0.15">
      <c r="A613" s="11"/>
    </row>
    <row r="614" spans="1:1" x14ac:dyDescent="0.15">
      <c r="A614" s="11"/>
    </row>
    <row r="615" spans="1:1" x14ac:dyDescent="0.15">
      <c r="A615" s="11"/>
    </row>
    <row r="616" spans="1:1" x14ac:dyDescent="0.15">
      <c r="A616" s="11"/>
    </row>
    <row r="617" spans="1:1" x14ac:dyDescent="0.15">
      <c r="A617" s="11"/>
    </row>
    <row r="618" spans="1:1" x14ac:dyDescent="0.15">
      <c r="A618" s="11"/>
    </row>
    <row r="619" spans="1:1" x14ac:dyDescent="0.15">
      <c r="A619" s="11"/>
    </row>
    <row r="620" spans="1:1" x14ac:dyDescent="0.15">
      <c r="A620" s="11"/>
    </row>
    <row r="621" spans="1:1" x14ac:dyDescent="0.15">
      <c r="A621" s="11"/>
    </row>
    <row r="622" spans="1:1" x14ac:dyDescent="0.15">
      <c r="A622" s="11"/>
    </row>
    <row r="623" spans="1:1" x14ac:dyDescent="0.15">
      <c r="A623" s="11"/>
    </row>
    <row r="624" spans="1:1" x14ac:dyDescent="0.15">
      <c r="A624" s="11"/>
    </row>
    <row r="625" spans="1:1" x14ac:dyDescent="0.15">
      <c r="A625" s="11"/>
    </row>
    <row r="626" spans="1:1" x14ac:dyDescent="0.15">
      <c r="A626" s="11"/>
    </row>
    <row r="627" spans="1:1" x14ac:dyDescent="0.15">
      <c r="A627" s="11"/>
    </row>
    <row r="628" spans="1:1" x14ac:dyDescent="0.15">
      <c r="A628" s="11"/>
    </row>
    <row r="629" spans="1:1" x14ac:dyDescent="0.15">
      <c r="A629" s="11"/>
    </row>
    <row r="630" spans="1:1" x14ac:dyDescent="0.15">
      <c r="A630" s="11"/>
    </row>
    <row r="631" spans="1:1" x14ac:dyDescent="0.15">
      <c r="A631" s="11"/>
    </row>
    <row r="632" spans="1:1" x14ac:dyDescent="0.15">
      <c r="A632" s="11"/>
    </row>
    <row r="633" spans="1:1" x14ac:dyDescent="0.15">
      <c r="A633" s="11"/>
    </row>
    <row r="634" spans="1:1" x14ac:dyDescent="0.15">
      <c r="A634" s="11"/>
    </row>
    <row r="635" spans="1:1" x14ac:dyDescent="0.15">
      <c r="A635" s="11"/>
    </row>
    <row r="636" spans="1:1" x14ac:dyDescent="0.15">
      <c r="A636" s="11"/>
    </row>
    <row r="637" spans="1:1" x14ac:dyDescent="0.15">
      <c r="A637" s="11"/>
    </row>
    <row r="638" spans="1:1" x14ac:dyDescent="0.15">
      <c r="A638" s="11"/>
    </row>
    <row r="639" spans="1:1" x14ac:dyDescent="0.15">
      <c r="A639" s="11"/>
    </row>
    <row r="640" spans="1:1" x14ac:dyDescent="0.15">
      <c r="A640" s="11"/>
    </row>
    <row r="641" spans="1:1" x14ac:dyDescent="0.15">
      <c r="A641" s="11"/>
    </row>
    <row r="642" spans="1:1" x14ac:dyDescent="0.15">
      <c r="A642" s="11"/>
    </row>
    <row r="643" spans="1:1" x14ac:dyDescent="0.15">
      <c r="A643" s="11"/>
    </row>
    <row r="644" spans="1:1" x14ac:dyDescent="0.15">
      <c r="A644" s="11"/>
    </row>
    <row r="645" spans="1:1" x14ac:dyDescent="0.15">
      <c r="A645" s="11"/>
    </row>
    <row r="646" spans="1:1" x14ac:dyDescent="0.15">
      <c r="A646" s="11"/>
    </row>
    <row r="647" spans="1:1" x14ac:dyDescent="0.15">
      <c r="A647" s="11"/>
    </row>
    <row r="648" spans="1:1" x14ac:dyDescent="0.15">
      <c r="A648" s="11"/>
    </row>
    <row r="649" spans="1:1" x14ac:dyDescent="0.15">
      <c r="A649" s="11"/>
    </row>
    <row r="650" spans="1:1" x14ac:dyDescent="0.15">
      <c r="A650" s="11"/>
    </row>
    <row r="651" spans="1:1" x14ac:dyDescent="0.15">
      <c r="A651" s="11"/>
    </row>
    <row r="652" spans="1:1" x14ac:dyDescent="0.15">
      <c r="A652" s="11"/>
    </row>
    <row r="653" spans="1:1" x14ac:dyDescent="0.15">
      <c r="A653" s="11"/>
    </row>
    <row r="654" spans="1:1" x14ac:dyDescent="0.15">
      <c r="A654" s="11"/>
    </row>
    <row r="655" spans="1:1" x14ac:dyDescent="0.15">
      <c r="A655" s="11"/>
    </row>
    <row r="656" spans="1:1" x14ac:dyDescent="0.15">
      <c r="A656" s="11"/>
    </row>
    <row r="657" spans="1:1" x14ac:dyDescent="0.15">
      <c r="A657" s="11"/>
    </row>
    <row r="658" spans="1:1" x14ac:dyDescent="0.15">
      <c r="A658" s="11"/>
    </row>
    <row r="659" spans="1:1" x14ac:dyDescent="0.15">
      <c r="A659" s="11"/>
    </row>
    <row r="660" spans="1:1" x14ac:dyDescent="0.15">
      <c r="A660" s="11"/>
    </row>
    <row r="661" spans="1:1" x14ac:dyDescent="0.15">
      <c r="A661" s="11"/>
    </row>
    <row r="662" spans="1:1" x14ac:dyDescent="0.15">
      <c r="A662" s="11"/>
    </row>
    <row r="663" spans="1:1" x14ac:dyDescent="0.15">
      <c r="A663" s="11"/>
    </row>
    <row r="664" spans="1:1" x14ac:dyDescent="0.15">
      <c r="A664" s="11"/>
    </row>
    <row r="665" spans="1:1" x14ac:dyDescent="0.15">
      <c r="A665" s="11"/>
    </row>
    <row r="666" spans="1:1" x14ac:dyDescent="0.15">
      <c r="A666" s="11"/>
    </row>
    <row r="667" spans="1:1" x14ac:dyDescent="0.15">
      <c r="A667" s="11"/>
    </row>
    <row r="668" spans="1:1" x14ac:dyDescent="0.15">
      <c r="A668" s="11"/>
    </row>
    <row r="669" spans="1:1" x14ac:dyDescent="0.15">
      <c r="A669" s="11"/>
    </row>
    <row r="670" spans="1:1" x14ac:dyDescent="0.15">
      <c r="A670" s="11"/>
    </row>
    <row r="671" spans="1:1" x14ac:dyDescent="0.15">
      <c r="A671" s="11"/>
    </row>
    <row r="672" spans="1:1" x14ac:dyDescent="0.15">
      <c r="A672" s="11"/>
    </row>
    <row r="673" spans="1:1" x14ac:dyDescent="0.15">
      <c r="A673" s="11"/>
    </row>
    <row r="674" spans="1:1" x14ac:dyDescent="0.15">
      <c r="A674" s="11"/>
    </row>
    <row r="675" spans="1:1" x14ac:dyDescent="0.15">
      <c r="A675" s="11"/>
    </row>
    <row r="676" spans="1:1" x14ac:dyDescent="0.15">
      <c r="A676" s="11"/>
    </row>
    <row r="677" spans="1:1" x14ac:dyDescent="0.15">
      <c r="A677" s="11"/>
    </row>
    <row r="678" spans="1:1" x14ac:dyDescent="0.15">
      <c r="A678" s="11"/>
    </row>
    <row r="679" spans="1:1" x14ac:dyDescent="0.15">
      <c r="A679" s="11"/>
    </row>
    <row r="680" spans="1:1" x14ac:dyDescent="0.15">
      <c r="A680" s="11"/>
    </row>
    <row r="681" spans="1:1" x14ac:dyDescent="0.15">
      <c r="A681" s="11"/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1"/>
  <sheetViews>
    <sheetView view="pageBreakPreview" topLeftCell="A28" zoomScale="115" zoomScaleNormal="100" zoomScaleSheetLayoutView="115" workbookViewId="0">
      <selection activeCell="B46" sqref="B46"/>
    </sheetView>
  </sheetViews>
  <sheetFormatPr defaultRowHeight="13.5" x14ac:dyDescent="0.15"/>
  <cols>
    <col min="1" max="4" width="15" style="4" customWidth="1"/>
    <col min="5" max="5" width="20.75" style="4" bestFit="1" customWidth="1"/>
    <col min="6" max="16384" width="9" style="4"/>
  </cols>
  <sheetData>
    <row r="1" spans="1:5" ht="19.5" x14ac:dyDescent="0.15">
      <c r="A1" s="1"/>
      <c r="B1" s="2" t="s">
        <v>0</v>
      </c>
      <c r="C1" s="2"/>
      <c r="D1" s="2"/>
      <c r="E1" s="3" t="s">
        <v>54</v>
      </c>
    </row>
    <row r="2" spans="1:5" x14ac:dyDescent="0.15">
      <c r="A2" s="3"/>
      <c r="B2" s="3"/>
      <c r="C2" s="3"/>
      <c r="D2" s="3"/>
      <c r="E2" s="3" t="s">
        <v>6</v>
      </c>
    </row>
    <row r="3" spans="1:5" x14ac:dyDescent="0.15">
      <c r="A3" s="12" t="s">
        <v>1</v>
      </c>
      <c r="B3" s="6"/>
      <c r="C3" s="6" t="s">
        <v>2</v>
      </c>
      <c r="D3" s="7"/>
      <c r="E3" s="8"/>
    </row>
    <row r="4" spans="1:5" x14ac:dyDescent="0.15">
      <c r="A4" s="13"/>
      <c r="B4" s="5" t="s">
        <v>3</v>
      </c>
      <c r="C4" s="5" t="s">
        <v>4</v>
      </c>
      <c r="D4" s="5" t="s">
        <v>5</v>
      </c>
      <c r="E4" s="8" t="s">
        <v>36</v>
      </c>
    </row>
    <row r="5" spans="1:5" x14ac:dyDescent="0.15">
      <c r="A5" s="9" t="s">
        <v>37</v>
      </c>
      <c r="B5" s="10">
        <v>1766</v>
      </c>
      <c r="C5" s="10">
        <v>859</v>
      </c>
      <c r="D5" s="10">
        <v>907</v>
      </c>
      <c r="E5" s="10">
        <v>783</v>
      </c>
    </row>
    <row r="6" spans="1:5" x14ac:dyDescent="0.15">
      <c r="A6" s="9" t="s">
        <v>38</v>
      </c>
      <c r="B6" s="10">
        <v>2194</v>
      </c>
      <c r="C6" s="10">
        <v>1052</v>
      </c>
      <c r="D6" s="10">
        <v>1142</v>
      </c>
      <c r="E6" s="10">
        <v>1054</v>
      </c>
    </row>
    <row r="7" spans="1:5" x14ac:dyDescent="0.15">
      <c r="A7" s="9" t="s">
        <v>39</v>
      </c>
      <c r="B7" s="10">
        <v>1395</v>
      </c>
      <c r="C7" s="10">
        <v>669</v>
      </c>
      <c r="D7" s="10">
        <v>726</v>
      </c>
      <c r="E7" s="10">
        <v>625</v>
      </c>
    </row>
    <row r="8" spans="1:5" x14ac:dyDescent="0.15">
      <c r="A8" s="9" t="s">
        <v>40</v>
      </c>
      <c r="B8" s="10">
        <v>2049</v>
      </c>
      <c r="C8" s="10">
        <v>980</v>
      </c>
      <c r="D8" s="10">
        <v>1069</v>
      </c>
      <c r="E8" s="10">
        <v>903</v>
      </c>
    </row>
    <row r="9" spans="1:5" x14ac:dyDescent="0.15">
      <c r="A9" s="9" t="s">
        <v>41</v>
      </c>
      <c r="B9" s="10">
        <v>2596</v>
      </c>
      <c r="C9" s="10">
        <v>1285</v>
      </c>
      <c r="D9" s="10">
        <v>1311</v>
      </c>
      <c r="E9" s="10">
        <v>1274</v>
      </c>
    </row>
    <row r="10" spans="1:5" x14ac:dyDescent="0.15">
      <c r="A10" s="9" t="s">
        <v>42</v>
      </c>
      <c r="B10" s="10">
        <v>1319</v>
      </c>
      <c r="C10" s="10">
        <v>647</v>
      </c>
      <c r="D10" s="10">
        <v>672</v>
      </c>
      <c r="E10" s="10">
        <v>644</v>
      </c>
    </row>
    <row r="11" spans="1:5" x14ac:dyDescent="0.15">
      <c r="A11" s="9" t="s">
        <v>43</v>
      </c>
      <c r="B11" s="10">
        <v>3064</v>
      </c>
      <c r="C11" s="10">
        <v>1575</v>
      </c>
      <c r="D11" s="10">
        <v>1489</v>
      </c>
      <c r="E11" s="10">
        <v>1457</v>
      </c>
    </row>
    <row r="12" spans="1:5" x14ac:dyDescent="0.15">
      <c r="A12" s="9" t="s">
        <v>44</v>
      </c>
      <c r="B12" s="10">
        <v>2622</v>
      </c>
      <c r="C12" s="10">
        <v>1315</v>
      </c>
      <c r="D12" s="10">
        <v>1307</v>
      </c>
      <c r="E12" s="10">
        <v>1195</v>
      </c>
    </row>
    <row r="13" spans="1:5" x14ac:dyDescent="0.15">
      <c r="A13" s="9" t="s">
        <v>45</v>
      </c>
      <c r="B13" s="10">
        <v>1293</v>
      </c>
      <c r="C13" s="10">
        <v>662</v>
      </c>
      <c r="D13" s="10">
        <v>631</v>
      </c>
      <c r="E13" s="10">
        <v>569</v>
      </c>
    </row>
    <row r="14" spans="1:5" x14ac:dyDescent="0.15">
      <c r="A14" s="9" t="s">
        <v>46</v>
      </c>
      <c r="B14" s="10">
        <v>465</v>
      </c>
      <c r="C14" s="10">
        <v>228</v>
      </c>
      <c r="D14" s="10">
        <v>237</v>
      </c>
      <c r="E14" s="10">
        <v>203</v>
      </c>
    </row>
    <row r="15" spans="1:5" x14ac:dyDescent="0.15">
      <c r="A15" s="9" t="s">
        <v>47</v>
      </c>
      <c r="B15" s="10">
        <v>1109</v>
      </c>
      <c r="C15" s="10">
        <v>559</v>
      </c>
      <c r="D15" s="10">
        <v>550</v>
      </c>
      <c r="E15" s="10">
        <v>530</v>
      </c>
    </row>
    <row r="16" spans="1:5" x14ac:dyDescent="0.15">
      <c r="A16" s="9" t="s">
        <v>48</v>
      </c>
      <c r="B16" s="10">
        <v>1553</v>
      </c>
      <c r="C16" s="10">
        <v>776</v>
      </c>
      <c r="D16" s="10">
        <v>777</v>
      </c>
      <c r="E16" s="10">
        <v>683</v>
      </c>
    </row>
    <row r="17" spans="1:5" x14ac:dyDescent="0.15">
      <c r="A17" s="9" t="s">
        <v>7</v>
      </c>
      <c r="B17" s="10">
        <v>1564</v>
      </c>
      <c r="C17" s="10">
        <v>770</v>
      </c>
      <c r="D17" s="10">
        <v>794</v>
      </c>
      <c r="E17" s="10">
        <v>661</v>
      </c>
    </row>
    <row r="18" spans="1:5" x14ac:dyDescent="0.15">
      <c r="A18" s="9" t="s">
        <v>8</v>
      </c>
      <c r="B18" s="10">
        <v>233</v>
      </c>
      <c r="C18" s="10">
        <v>114</v>
      </c>
      <c r="D18" s="10">
        <v>119</v>
      </c>
      <c r="E18" s="10">
        <v>103</v>
      </c>
    </row>
    <row r="19" spans="1:5" x14ac:dyDescent="0.15">
      <c r="A19" s="9" t="s">
        <v>9</v>
      </c>
      <c r="B19" s="10">
        <v>666</v>
      </c>
      <c r="C19" s="10">
        <v>326</v>
      </c>
      <c r="D19" s="10">
        <v>340</v>
      </c>
      <c r="E19" s="10">
        <v>248</v>
      </c>
    </row>
    <row r="20" spans="1:5" x14ac:dyDescent="0.15">
      <c r="A20" s="9" t="s">
        <v>10</v>
      </c>
      <c r="B20" s="10">
        <v>1259</v>
      </c>
      <c r="C20" s="10">
        <v>612</v>
      </c>
      <c r="D20" s="10">
        <v>647</v>
      </c>
      <c r="E20" s="10">
        <v>565</v>
      </c>
    </row>
    <row r="21" spans="1:5" x14ac:dyDescent="0.15">
      <c r="A21" s="9" t="s">
        <v>11</v>
      </c>
      <c r="B21" s="10">
        <v>570</v>
      </c>
      <c r="C21" s="10">
        <v>289</v>
      </c>
      <c r="D21" s="10">
        <v>281</v>
      </c>
      <c r="E21" s="10">
        <v>208</v>
      </c>
    </row>
    <row r="22" spans="1:5" x14ac:dyDescent="0.15">
      <c r="A22" s="9" t="s">
        <v>12</v>
      </c>
      <c r="B22" s="10">
        <v>727</v>
      </c>
      <c r="C22" s="10">
        <v>357</v>
      </c>
      <c r="D22" s="10">
        <v>370</v>
      </c>
      <c r="E22" s="10">
        <v>356</v>
      </c>
    </row>
    <row r="23" spans="1:5" x14ac:dyDescent="0.15">
      <c r="A23" s="9" t="s">
        <v>13</v>
      </c>
      <c r="B23" s="10">
        <v>993</v>
      </c>
      <c r="C23" s="10">
        <v>493</v>
      </c>
      <c r="D23" s="10">
        <v>500</v>
      </c>
      <c r="E23" s="10">
        <v>411</v>
      </c>
    </row>
    <row r="24" spans="1:5" x14ac:dyDescent="0.15">
      <c r="A24" s="9" t="s">
        <v>14</v>
      </c>
      <c r="B24" s="10">
        <v>638</v>
      </c>
      <c r="C24" s="10">
        <v>335</v>
      </c>
      <c r="D24" s="10">
        <v>303</v>
      </c>
      <c r="E24" s="10">
        <v>284</v>
      </c>
    </row>
    <row r="25" spans="1:5" x14ac:dyDescent="0.15">
      <c r="A25" s="9" t="s">
        <v>15</v>
      </c>
      <c r="B25" s="10">
        <v>5921</v>
      </c>
      <c r="C25" s="10">
        <v>2945</v>
      </c>
      <c r="D25" s="10">
        <v>2976</v>
      </c>
      <c r="E25" s="10">
        <v>2704</v>
      </c>
    </row>
    <row r="26" spans="1:5" x14ac:dyDescent="0.15">
      <c r="A26" s="9" t="s">
        <v>16</v>
      </c>
      <c r="B26" s="10">
        <v>669</v>
      </c>
      <c r="C26" s="10">
        <v>329</v>
      </c>
      <c r="D26" s="10">
        <v>340</v>
      </c>
      <c r="E26" s="10">
        <v>284</v>
      </c>
    </row>
    <row r="27" spans="1:5" x14ac:dyDescent="0.15">
      <c r="A27" s="9" t="s">
        <v>17</v>
      </c>
      <c r="B27" s="10">
        <v>660</v>
      </c>
      <c r="C27" s="10">
        <v>316</v>
      </c>
      <c r="D27" s="10">
        <v>344</v>
      </c>
      <c r="E27" s="10">
        <v>277</v>
      </c>
    </row>
    <row r="28" spans="1:5" x14ac:dyDescent="0.15">
      <c r="A28" s="9" t="s">
        <v>18</v>
      </c>
      <c r="B28" s="10">
        <v>554</v>
      </c>
      <c r="C28" s="10">
        <v>274</v>
      </c>
      <c r="D28" s="10">
        <v>280</v>
      </c>
      <c r="E28" s="10">
        <v>224</v>
      </c>
    </row>
    <row r="29" spans="1:5" x14ac:dyDescent="0.15">
      <c r="A29" s="9" t="s">
        <v>19</v>
      </c>
      <c r="B29" s="10">
        <v>1132</v>
      </c>
      <c r="C29" s="10">
        <v>559</v>
      </c>
      <c r="D29" s="10">
        <v>573</v>
      </c>
      <c r="E29" s="10">
        <v>477</v>
      </c>
    </row>
    <row r="30" spans="1:5" x14ac:dyDescent="0.15">
      <c r="A30" s="9" t="s">
        <v>20</v>
      </c>
      <c r="B30" s="10">
        <v>6231</v>
      </c>
      <c r="C30" s="10">
        <v>3090</v>
      </c>
      <c r="D30" s="10">
        <v>3141</v>
      </c>
      <c r="E30" s="10">
        <v>2665</v>
      </c>
    </row>
    <row r="31" spans="1:5" x14ac:dyDescent="0.15">
      <c r="A31" s="9" t="s">
        <v>21</v>
      </c>
      <c r="B31" s="10">
        <v>415</v>
      </c>
      <c r="C31" s="10">
        <v>215</v>
      </c>
      <c r="D31" s="10">
        <v>200</v>
      </c>
      <c r="E31" s="10">
        <v>189</v>
      </c>
    </row>
    <row r="32" spans="1:5" x14ac:dyDescent="0.15">
      <c r="A32" s="9" t="s">
        <v>22</v>
      </c>
      <c r="B32" s="10">
        <v>993</v>
      </c>
      <c r="C32" s="10">
        <v>488</v>
      </c>
      <c r="D32" s="10">
        <v>505</v>
      </c>
      <c r="E32" s="10">
        <v>521</v>
      </c>
    </row>
    <row r="33" spans="1:5" x14ac:dyDescent="0.15">
      <c r="A33" s="9" t="s">
        <v>23</v>
      </c>
      <c r="B33" s="10">
        <v>548</v>
      </c>
      <c r="C33" s="10">
        <v>283</v>
      </c>
      <c r="D33" s="10">
        <v>265</v>
      </c>
      <c r="E33" s="10">
        <v>253</v>
      </c>
    </row>
    <row r="34" spans="1:5" x14ac:dyDescent="0.15">
      <c r="A34" s="9" t="s">
        <v>24</v>
      </c>
      <c r="B34" s="10">
        <v>10292</v>
      </c>
      <c r="C34" s="10">
        <v>5126</v>
      </c>
      <c r="D34" s="10">
        <v>5166</v>
      </c>
      <c r="E34" s="10">
        <v>4907</v>
      </c>
    </row>
    <row r="35" spans="1:5" x14ac:dyDescent="0.15">
      <c r="A35" s="9" t="s">
        <v>25</v>
      </c>
      <c r="B35" s="10">
        <v>2792</v>
      </c>
      <c r="C35" s="10">
        <v>1419</v>
      </c>
      <c r="D35" s="10">
        <v>1373</v>
      </c>
      <c r="E35" s="10">
        <v>1341</v>
      </c>
    </row>
    <row r="36" spans="1:5" x14ac:dyDescent="0.15">
      <c r="A36" s="9" t="s">
        <v>26</v>
      </c>
      <c r="B36" s="10">
        <v>2002</v>
      </c>
      <c r="C36" s="10">
        <v>1021</v>
      </c>
      <c r="D36" s="10">
        <v>981</v>
      </c>
      <c r="E36" s="10">
        <v>903</v>
      </c>
    </row>
    <row r="37" spans="1:5" x14ac:dyDescent="0.15">
      <c r="A37" s="9" t="s">
        <v>27</v>
      </c>
      <c r="B37" s="10">
        <v>2515</v>
      </c>
      <c r="C37" s="10">
        <v>1306</v>
      </c>
      <c r="D37" s="10">
        <v>1209</v>
      </c>
      <c r="E37" s="10">
        <v>1240</v>
      </c>
    </row>
    <row r="38" spans="1:5" x14ac:dyDescent="0.15">
      <c r="A38" s="9" t="s">
        <v>28</v>
      </c>
      <c r="B38" s="10">
        <v>2696</v>
      </c>
      <c r="C38" s="10">
        <v>1401</v>
      </c>
      <c r="D38" s="10">
        <v>1295</v>
      </c>
      <c r="E38" s="10">
        <v>1246</v>
      </c>
    </row>
    <row r="39" spans="1:5" x14ac:dyDescent="0.15">
      <c r="A39" s="9" t="s">
        <v>29</v>
      </c>
      <c r="B39" s="10">
        <v>4471</v>
      </c>
      <c r="C39" s="10">
        <v>2237</v>
      </c>
      <c r="D39" s="10">
        <v>2234</v>
      </c>
      <c r="E39" s="10">
        <v>2162</v>
      </c>
    </row>
    <row r="40" spans="1:5" x14ac:dyDescent="0.15">
      <c r="A40" s="9" t="s">
        <v>30</v>
      </c>
      <c r="B40" s="10">
        <v>128</v>
      </c>
      <c r="C40" s="10">
        <v>64</v>
      </c>
      <c r="D40" s="10">
        <v>64</v>
      </c>
      <c r="E40" s="10">
        <v>72</v>
      </c>
    </row>
    <row r="41" spans="1:5" x14ac:dyDescent="0.15">
      <c r="A41" s="9" t="s">
        <v>31</v>
      </c>
      <c r="B41" s="10">
        <v>2928</v>
      </c>
      <c r="C41" s="10">
        <v>1425</v>
      </c>
      <c r="D41" s="10">
        <v>1503</v>
      </c>
      <c r="E41" s="10">
        <v>1445</v>
      </c>
    </row>
    <row r="42" spans="1:5" x14ac:dyDescent="0.15">
      <c r="A42" s="9" t="s">
        <v>49</v>
      </c>
      <c r="B42" s="10">
        <v>4258</v>
      </c>
      <c r="C42" s="10">
        <v>2160</v>
      </c>
      <c r="D42" s="10">
        <v>2098</v>
      </c>
      <c r="E42" s="10">
        <v>1880</v>
      </c>
    </row>
    <row r="43" spans="1:5" x14ac:dyDescent="0.15">
      <c r="A43" s="9" t="s">
        <v>32</v>
      </c>
      <c r="B43" s="10">
        <v>335</v>
      </c>
      <c r="C43" s="10">
        <v>157</v>
      </c>
      <c r="D43" s="10">
        <v>178</v>
      </c>
      <c r="E43" s="10">
        <v>136</v>
      </c>
    </row>
    <row r="44" spans="1:5" x14ac:dyDescent="0.15">
      <c r="A44" s="9" t="s">
        <v>33</v>
      </c>
      <c r="B44" s="10">
        <v>797</v>
      </c>
      <c r="C44" s="10">
        <v>411</v>
      </c>
      <c r="D44" s="10">
        <v>386</v>
      </c>
      <c r="E44" s="10">
        <v>308</v>
      </c>
    </row>
    <row r="45" spans="1:5" x14ac:dyDescent="0.15">
      <c r="A45" s="9" t="s">
        <v>50</v>
      </c>
      <c r="B45" s="10">
        <v>1405</v>
      </c>
      <c r="C45" s="10">
        <v>715</v>
      </c>
      <c r="D45" s="10">
        <v>690</v>
      </c>
      <c r="E45" s="10">
        <v>526</v>
      </c>
    </row>
    <row r="46" spans="1:5" x14ac:dyDescent="0.15">
      <c r="A46" s="9" t="s">
        <v>34</v>
      </c>
      <c r="B46" s="10">
        <v>7931</v>
      </c>
      <c r="C46" s="10">
        <v>3906</v>
      </c>
      <c r="D46" s="10">
        <v>4025</v>
      </c>
      <c r="E46" s="10">
        <v>3498</v>
      </c>
    </row>
    <row r="47" spans="1:5" x14ac:dyDescent="0.15">
      <c r="A47" s="5" t="s">
        <v>35</v>
      </c>
      <c r="B47" s="10">
        <v>87748</v>
      </c>
      <c r="C47" s="10">
        <v>43750</v>
      </c>
      <c r="D47" s="10">
        <v>43998</v>
      </c>
      <c r="E47" s="10">
        <v>40014</v>
      </c>
    </row>
    <row r="48" spans="1:5" x14ac:dyDescent="0.15">
      <c r="A48" s="11"/>
    </row>
    <row r="49" spans="1:1" x14ac:dyDescent="0.15">
      <c r="A49" s="11"/>
    </row>
    <row r="50" spans="1:1" x14ac:dyDescent="0.15">
      <c r="A50" s="11"/>
    </row>
    <row r="51" spans="1:1" x14ac:dyDescent="0.15">
      <c r="A51" s="11"/>
    </row>
    <row r="52" spans="1:1" x14ac:dyDescent="0.15">
      <c r="A52" s="11"/>
    </row>
    <row r="53" spans="1:1" x14ac:dyDescent="0.15">
      <c r="A53" s="11"/>
    </row>
    <row r="54" spans="1:1" x14ac:dyDescent="0.15">
      <c r="A54" s="11"/>
    </row>
    <row r="55" spans="1:1" x14ac:dyDescent="0.15">
      <c r="A55" s="11"/>
    </row>
    <row r="56" spans="1:1" x14ac:dyDescent="0.15">
      <c r="A56" s="11"/>
    </row>
    <row r="57" spans="1:1" x14ac:dyDescent="0.15">
      <c r="A57" s="11"/>
    </row>
    <row r="58" spans="1:1" x14ac:dyDescent="0.15">
      <c r="A58" s="11"/>
    </row>
    <row r="59" spans="1:1" x14ac:dyDescent="0.15">
      <c r="A59" s="11"/>
    </row>
    <row r="60" spans="1:1" x14ac:dyDescent="0.15">
      <c r="A60" s="11"/>
    </row>
    <row r="61" spans="1:1" x14ac:dyDescent="0.15">
      <c r="A61" s="11"/>
    </row>
    <row r="62" spans="1:1" x14ac:dyDescent="0.15">
      <c r="A62" s="11"/>
    </row>
    <row r="63" spans="1:1" x14ac:dyDescent="0.15">
      <c r="A63" s="11"/>
    </row>
    <row r="64" spans="1:1" x14ac:dyDescent="0.15">
      <c r="A64" s="11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  <row r="68" spans="1:1" x14ac:dyDescent="0.15">
      <c r="A68" s="11"/>
    </row>
    <row r="69" spans="1:1" x14ac:dyDescent="0.15">
      <c r="A69" s="11"/>
    </row>
    <row r="70" spans="1:1" x14ac:dyDescent="0.15">
      <c r="A70" s="11"/>
    </row>
    <row r="71" spans="1:1" x14ac:dyDescent="0.15">
      <c r="A71" s="11"/>
    </row>
    <row r="72" spans="1:1" x14ac:dyDescent="0.15">
      <c r="A72" s="11"/>
    </row>
    <row r="73" spans="1:1" x14ac:dyDescent="0.15">
      <c r="A73" s="11"/>
    </row>
    <row r="74" spans="1:1" x14ac:dyDescent="0.15">
      <c r="A74" s="11"/>
    </row>
    <row r="75" spans="1:1" x14ac:dyDescent="0.15">
      <c r="A75" s="11"/>
    </row>
    <row r="76" spans="1:1" x14ac:dyDescent="0.15">
      <c r="A76" s="11"/>
    </row>
    <row r="77" spans="1:1" x14ac:dyDescent="0.15">
      <c r="A77" s="11"/>
    </row>
    <row r="78" spans="1:1" x14ac:dyDescent="0.15">
      <c r="A78" s="11"/>
    </row>
    <row r="79" spans="1:1" x14ac:dyDescent="0.15">
      <c r="A79" s="11"/>
    </row>
    <row r="80" spans="1:1" x14ac:dyDescent="0.15">
      <c r="A80" s="11"/>
    </row>
    <row r="81" spans="1:1" x14ac:dyDescent="0.15">
      <c r="A81" s="11"/>
    </row>
    <row r="82" spans="1:1" x14ac:dyDescent="0.15">
      <c r="A82" s="11"/>
    </row>
    <row r="83" spans="1:1" x14ac:dyDescent="0.15">
      <c r="A83" s="11"/>
    </row>
    <row r="84" spans="1:1" x14ac:dyDescent="0.15">
      <c r="A84" s="11"/>
    </row>
    <row r="85" spans="1:1" x14ac:dyDescent="0.15">
      <c r="A85" s="11"/>
    </row>
    <row r="86" spans="1:1" x14ac:dyDescent="0.15">
      <c r="A86" s="11"/>
    </row>
    <row r="87" spans="1:1" x14ac:dyDescent="0.15">
      <c r="A87" s="11"/>
    </row>
    <row r="88" spans="1:1" x14ac:dyDescent="0.15">
      <c r="A88" s="11"/>
    </row>
    <row r="89" spans="1:1" x14ac:dyDescent="0.15">
      <c r="A89" s="11"/>
    </row>
    <row r="90" spans="1:1" x14ac:dyDescent="0.15">
      <c r="A90" s="11"/>
    </row>
    <row r="91" spans="1:1" x14ac:dyDescent="0.15">
      <c r="A91" s="11"/>
    </row>
    <row r="92" spans="1:1" x14ac:dyDescent="0.15">
      <c r="A92" s="11"/>
    </row>
    <row r="93" spans="1:1" x14ac:dyDescent="0.15">
      <c r="A93" s="11"/>
    </row>
    <row r="94" spans="1:1" x14ac:dyDescent="0.15">
      <c r="A94" s="11"/>
    </row>
    <row r="95" spans="1:1" x14ac:dyDescent="0.15">
      <c r="A95" s="11"/>
    </row>
    <row r="96" spans="1:1" x14ac:dyDescent="0.15">
      <c r="A96" s="11"/>
    </row>
    <row r="97" spans="1:1" x14ac:dyDescent="0.15">
      <c r="A97" s="11"/>
    </row>
    <row r="98" spans="1:1" x14ac:dyDescent="0.15">
      <c r="A98" s="11"/>
    </row>
    <row r="99" spans="1:1" x14ac:dyDescent="0.15">
      <c r="A99" s="11"/>
    </row>
    <row r="100" spans="1:1" x14ac:dyDescent="0.15">
      <c r="A100" s="11"/>
    </row>
    <row r="101" spans="1:1" x14ac:dyDescent="0.15">
      <c r="A101" s="11"/>
    </row>
    <row r="102" spans="1:1" x14ac:dyDescent="0.15">
      <c r="A102" s="11"/>
    </row>
    <row r="103" spans="1:1" x14ac:dyDescent="0.15">
      <c r="A103" s="11"/>
    </row>
    <row r="104" spans="1:1" x14ac:dyDescent="0.15">
      <c r="A104" s="11"/>
    </row>
    <row r="105" spans="1:1" x14ac:dyDescent="0.15">
      <c r="A105" s="11"/>
    </row>
    <row r="106" spans="1:1" x14ac:dyDescent="0.15">
      <c r="A106" s="11"/>
    </row>
    <row r="107" spans="1:1" x14ac:dyDescent="0.15">
      <c r="A107" s="11"/>
    </row>
    <row r="108" spans="1:1" x14ac:dyDescent="0.15">
      <c r="A108" s="11"/>
    </row>
    <row r="109" spans="1:1" x14ac:dyDescent="0.15">
      <c r="A109" s="11"/>
    </row>
    <row r="110" spans="1:1" x14ac:dyDescent="0.15">
      <c r="A110" s="11"/>
    </row>
    <row r="111" spans="1:1" x14ac:dyDescent="0.15">
      <c r="A111" s="11"/>
    </row>
    <row r="112" spans="1:1" x14ac:dyDescent="0.15">
      <c r="A112" s="11"/>
    </row>
    <row r="113" spans="1:1" x14ac:dyDescent="0.15">
      <c r="A113" s="11"/>
    </row>
    <row r="114" spans="1:1" x14ac:dyDescent="0.15">
      <c r="A114" s="11"/>
    </row>
    <row r="115" spans="1:1" x14ac:dyDescent="0.15">
      <c r="A115" s="11"/>
    </row>
    <row r="116" spans="1:1" x14ac:dyDescent="0.15">
      <c r="A116" s="11"/>
    </row>
    <row r="117" spans="1:1" x14ac:dyDescent="0.15">
      <c r="A117" s="11"/>
    </row>
    <row r="118" spans="1:1" x14ac:dyDescent="0.15">
      <c r="A118" s="11"/>
    </row>
    <row r="119" spans="1:1" x14ac:dyDescent="0.15">
      <c r="A119" s="11"/>
    </row>
    <row r="120" spans="1:1" x14ac:dyDescent="0.15">
      <c r="A120" s="11"/>
    </row>
    <row r="121" spans="1:1" x14ac:dyDescent="0.15">
      <c r="A121" s="11"/>
    </row>
    <row r="122" spans="1:1" x14ac:dyDescent="0.15">
      <c r="A122" s="11"/>
    </row>
    <row r="123" spans="1:1" x14ac:dyDescent="0.15">
      <c r="A123" s="11"/>
    </row>
    <row r="124" spans="1:1" x14ac:dyDescent="0.15">
      <c r="A124" s="11"/>
    </row>
    <row r="125" spans="1:1" x14ac:dyDescent="0.15">
      <c r="A125" s="11"/>
    </row>
    <row r="126" spans="1:1" x14ac:dyDescent="0.15">
      <c r="A126" s="11"/>
    </row>
    <row r="127" spans="1:1" x14ac:dyDescent="0.15">
      <c r="A127" s="11"/>
    </row>
    <row r="128" spans="1:1" x14ac:dyDescent="0.15">
      <c r="A128" s="11"/>
    </row>
    <row r="129" spans="1:1" x14ac:dyDescent="0.15">
      <c r="A129" s="11"/>
    </row>
    <row r="130" spans="1:1" x14ac:dyDescent="0.15">
      <c r="A130" s="11"/>
    </row>
    <row r="131" spans="1:1" x14ac:dyDescent="0.15">
      <c r="A131" s="11"/>
    </row>
    <row r="132" spans="1:1" x14ac:dyDescent="0.15">
      <c r="A132" s="11"/>
    </row>
    <row r="133" spans="1:1" x14ac:dyDescent="0.15">
      <c r="A133" s="11"/>
    </row>
    <row r="134" spans="1:1" x14ac:dyDescent="0.15">
      <c r="A134" s="11"/>
    </row>
    <row r="135" spans="1:1" x14ac:dyDescent="0.15">
      <c r="A135" s="11"/>
    </row>
    <row r="136" spans="1:1" x14ac:dyDescent="0.15">
      <c r="A136" s="11"/>
    </row>
    <row r="137" spans="1:1" x14ac:dyDescent="0.15">
      <c r="A137" s="11"/>
    </row>
    <row r="138" spans="1:1" x14ac:dyDescent="0.15">
      <c r="A138" s="11"/>
    </row>
    <row r="139" spans="1:1" x14ac:dyDescent="0.15">
      <c r="A139" s="11"/>
    </row>
    <row r="140" spans="1:1" x14ac:dyDescent="0.15">
      <c r="A140" s="11"/>
    </row>
    <row r="141" spans="1:1" x14ac:dyDescent="0.15">
      <c r="A141" s="11"/>
    </row>
    <row r="142" spans="1:1" x14ac:dyDescent="0.15">
      <c r="A142" s="11"/>
    </row>
    <row r="143" spans="1:1" x14ac:dyDescent="0.15">
      <c r="A143" s="11"/>
    </row>
    <row r="144" spans="1:1" x14ac:dyDescent="0.15">
      <c r="A144" s="11"/>
    </row>
    <row r="145" spans="1:1" x14ac:dyDescent="0.15">
      <c r="A145" s="11"/>
    </row>
    <row r="146" spans="1:1" x14ac:dyDescent="0.15">
      <c r="A146" s="11"/>
    </row>
    <row r="147" spans="1:1" x14ac:dyDescent="0.15">
      <c r="A147" s="11"/>
    </row>
    <row r="148" spans="1:1" x14ac:dyDescent="0.15">
      <c r="A148" s="11"/>
    </row>
    <row r="149" spans="1:1" x14ac:dyDescent="0.15">
      <c r="A149" s="11"/>
    </row>
    <row r="150" spans="1:1" x14ac:dyDescent="0.15">
      <c r="A150" s="11"/>
    </row>
    <row r="151" spans="1:1" x14ac:dyDescent="0.15">
      <c r="A151" s="11"/>
    </row>
    <row r="152" spans="1:1" x14ac:dyDescent="0.15">
      <c r="A152" s="11"/>
    </row>
    <row r="153" spans="1:1" x14ac:dyDescent="0.15">
      <c r="A153" s="11"/>
    </row>
    <row r="154" spans="1:1" x14ac:dyDescent="0.15">
      <c r="A154" s="11"/>
    </row>
    <row r="155" spans="1:1" x14ac:dyDescent="0.15">
      <c r="A155" s="11"/>
    </row>
    <row r="156" spans="1:1" x14ac:dyDescent="0.15">
      <c r="A156" s="11"/>
    </row>
    <row r="157" spans="1:1" x14ac:dyDescent="0.15">
      <c r="A157" s="11"/>
    </row>
    <row r="158" spans="1:1" x14ac:dyDescent="0.15">
      <c r="A158" s="11"/>
    </row>
    <row r="159" spans="1:1" x14ac:dyDescent="0.15">
      <c r="A159" s="11"/>
    </row>
    <row r="160" spans="1:1" x14ac:dyDescent="0.15">
      <c r="A160" s="11"/>
    </row>
    <row r="161" spans="1:1" x14ac:dyDescent="0.15">
      <c r="A161" s="11"/>
    </row>
    <row r="162" spans="1:1" x14ac:dyDescent="0.15">
      <c r="A162" s="11"/>
    </row>
    <row r="163" spans="1:1" x14ac:dyDescent="0.15">
      <c r="A163" s="11"/>
    </row>
    <row r="164" spans="1:1" x14ac:dyDescent="0.15">
      <c r="A164" s="11"/>
    </row>
    <row r="165" spans="1:1" x14ac:dyDescent="0.15">
      <c r="A165" s="11"/>
    </row>
    <row r="166" spans="1:1" x14ac:dyDescent="0.15">
      <c r="A166" s="11"/>
    </row>
    <row r="167" spans="1:1" x14ac:dyDescent="0.15">
      <c r="A167" s="11"/>
    </row>
    <row r="168" spans="1:1" x14ac:dyDescent="0.15">
      <c r="A168" s="11"/>
    </row>
    <row r="169" spans="1:1" x14ac:dyDescent="0.15">
      <c r="A169" s="11"/>
    </row>
    <row r="170" spans="1:1" x14ac:dyDescent="0.15">
      <c r="A170" s="11"/>
    </row>
    <row r="171" spans="1:1" x14ac:dyDescent="0.15">
      <c r="A171" s="11"/>
    </row>
    <row r="172" spans="1:1" x14ac:dyDescent="0.15">
      <c r="A172" s="11"/>
    </row>
    <row r="173" spans="1:1" x14ac:dyDescent="0.15">
      <c r="A173" s="11"/>
    </row>
    <row r="174" spans="1:1" x14ac:dyDescent="0.15">
      <c r="A174" s="11"/>
    </row>
    <row r="175" spans="1:1" x14ac:dyDescent="0.15">
      <c r="A175" s="11"/>
    </row>
    <row r="176" spans="1:1" x14ac:dyDescent="0.15">
      <c r="A176" s="11"/>
    </row>
    <row r="177" spans="1:1" x14ac:dyDescent="0.15">
      <c r="A177" s="11"/>
    </row>
    <row r="178" spans="1:1" x14ac:dyDescent="0.15">
      <c r="A178" s="11"/>
    </row>
    <row r="179" spans="1:1" x14ac:dyDescent="0.15">
      <c r="A179" s="11"/>
    </row>
    <row r="180" spans="1:1" x14ac:dyDescent="0.15">
      <c r="A180" s="11"/>
    </row>
    <row r="181" spans="1:1" x14ac:dyDescent="0.15">
      <c r="A181" s="11"/>
    </row>
    <row r="182" spans="1:1" x14ac:dyDescent="0.15">
      <c r="A182" s="11"/>
    </row>
    <row r="183" spans="1:1" x14ac:dyDescent="0.15">
      <c r="A183" s="11"/>
    </row>
    <row r="184" spans="1:1" x14ac:dyDescent="0.15">
      <c r="A184" s="11"/>
    </row>
    <row r="185" spans="1:1" x14ac:dyDescent="0.15">
      <c r="A185" s="11"/>
    </row>
    <row r="186" spans="1:1" x14ac:dyDescent="0.15">
      <c r="A186" s="11"/>
    </row>
    <row r="187" spans="1:1" x14ac:dyDescent="0.15">
      <c r="A187" s="11"/>
    </row>
    <row r="188" spans="1:1" x14ac:dyDescent="0.15">
      <c r="A188" s="11"/>
    </row>
    <row r="189" spans="1:1" x14ac:dyDescent="0.15">
      <c r="A189" s="11"/>
    </row>
    <row r="190" spans="1:1" x14ac:dyDescent="0.15">
      <c r="A190" s="11"/>
    </row>
    <row r="191" spans="1:1" x14ac:dyDescent="0.15">
      <c r="A191" s="11"/>
    </row>
    <row r="192" spans="1:1" x14ac:dyDescent="0.15">
      <c r="A192" s="11"/>
    </row>
    <row r="193" spans="1:1" x14ac:dyDescent="0.15">
      <c r="A193" s="11"/>
    </row>
    <row r="194" spans="1:1" x14ac:dyDescent="0.15">
      <c r="A194" s="11"/>
    </row>
    <row r="195" spans="1:1" x14ac:dyDescent="0.15">
      <c r="A195" s="11"/>
    </row>
    <row r="196" spans="1:1" x14ac:dyDescent="0.15">
      <c r="A196" s="11"/>
    </row>
    <row r="197" spans="1:1" x14ac:dyDescent="0.15">
      <c r="A197" s="11"/>
    </row>
    <row r="198" spans="1:1" x14ac:dyDescent="0.15">
      <c r="A198" s="11"/>
    </row>
    <row r="199" spans="1:1" x14ac:dyDescent="0.15">
      <c r="A199" s="11"/>
    </row>
    <row r="200" spans="1:1" x14ac:dyDescent="0.15">
      <c r="A200" s="11"/>
    </row>
    <row r="201" spans="1:1" x14ac:dyDescent="0.15">
      <c r="A201" s="11"/>
    </row>
    <row r="202" spans="1:1" x14ac:dyDescent="0.15">
      <c r="A202" s="11"/>
    </row>
    <row r="203" spans="1:1" x14ac:dyDescent="0.15">
      <c r="A203" s="11"/>
    </row>
    <row r="204" spans="1:1" x14ac:dyDescent="0.15">
      <c r="A204" s="11"/>
    </row>
    <row r="205" spans="1:1" x14ac:dyDescent="0.15">
      <c r="A205" s="11"/>
    </row>
    <row r="206" spans="1:1" x14ac:dyDescent="0.15">
      <c r="A206" s="11"/>
    </row>
    <row r="207" spans="1:1" x14ac:dyDescent="0.15">
      <c r="A207" s="11"/>
    </row>
    <row r="208" spans="1:1" x14ac:dyDescent="0.15">
      <c r="A208" s="11"/>
    </row>
    <row r="209" spans="1:1" x14ac:dyDescent="0.15">
      <c r="A209" s="11"/>
    </row>
    <row r="210" spans="1:1" x14ac:dyDescent="0.15">
      <c r="A210" s="11"/>
    </row>
    <row r="211" spans="1:1" x14ac:dyDescent="0.15">
      <c r="A211" s="11"/>
    </row>
    <row r="212" spans="1:1" x14ac:dyDescent="0.15">
      <c r="A212" s="11"/>
    </row>
    <row r="213" spans="1:1" x14ac:dyDescent="0.15">
      <c r="A213" s="11"/>
    </row>
    <row r="214" spans="1:1" x14ac:dyDescent="0.15">
      <c r="A214" s="11"/>
    </row>
    <row r="215" spans="1:1" x14ac:dyDescent="0.15">
      <c r="A215" s="11"/>
    </row>
    <row r="216" spans="1:1" x14ac:dyDescent="0.15">
      <c r="A216" s="11"/>
    </row>
    <row r="217" spans="1:1" x14ac:dyDescent="0.15">
      <c r="A217" s="11"/>
    </row>
    <row r="218" spans="1:1" x14ac:dyDescent="0.15">
      <c r="A218" s="11"/>
    </row>
    <row r="219" spans="1:1" x14ac:dyDescent="0.15">
      <c r="A219" s="11"/>
    </row>
    <row r="220" spans="1:1" x14ac:dyDescent="0.15">
      <c r="A220" s="11"/>
    </row>
    <row r="221" spans="1:1" x14ac:dyDescent="0.15">
      <c r="A221" s="11"/>
    </row>
    <row r="222" spans="1:1" x14ac:dyDescent="0.15">
      <c r="A222" s="11"/>
    </row>
    <row r="223" spans="1:1" x14ac:dyDescent="0.15">
      <c r="A223" s="11"/>
    </row>
    <row r="224" spans="1:1" x14ac:dyDescent="0.15">
      <c r="A224" s="11"/>
    </row>
    <row r="225" spans="1:1" x14ac:dyDescent="0.15">
      <c r="A225" s="11"/>
    </row>
    <row r="226" spans="1:1" x14ac:dyDescent="0.15">
      <c r="A226" s="11"/>
    </row>
    <row r="227" spans="1:1" x14ac:dyDescent="0.15">
      <c r="A227" s="11"/>
    </row>
    <row r="228" spans="1:1" x14ac:dyDescent="0.15">
      <c r="A228" s="11"/>
    </row>
    <row r="229" spans="1:1" x14ac:dyDescent="0.15">
      <c r="A229" s="11"/>
    </row>
    <row r="230" spans="1:1" x14ac:dyDescent="0.15">
      <c r="A230" s="11"/>
    </row>
    <row r="231" spans="1:1" x14ac:dyDescent="0.15">
      <c r="A231" s="11"/>
    </row>
    <row r="232" spans="1:1" x14ac:dyDescent="0.15">
      <c r="A232" s="11"/>
    </row>
    <row r="233" spans="1:1" x14ac:dyDescent="0.15">
      <c r="A233" s="11"/>
    </row>
    <row r="234" spans="1:1" x14ac:dyDescent="0.15">
      <c r="A234" s="11"/>
    </row>
    <row r="235" spans="1:1" x14ac:dyDescent="0.15">
      <c r="A235" s="11"/>
    </row>
    <row r="236" spans="1:1" x14ac:dyDescent="0.15">
      <c r="A236" s="11"/>
    </row>
    <row r="237" spans="1:1" x14ac:dyDescent="0.15">
      <c r="A237" s="11"/>
    </row>
    <row r="238" spans="1:1" x14ac:dyDescent="0.15">
      <c r="A238" s="11"/>
    </row>
    <row r="239" spans="1:1" x14ac:dyDescent="0.15">
      <c r="A239" s="11"/>
    </row>
    <row r="240" spans="1:1" x14ac:dyDescent="0.15">
      <c r="A240" s="11"/>
    </row>
    <row r="241" spans="1:1" x14ac:dyDescent="0.15">
      <c r="A241" s="11"/>
    </row>
    <row r="242" spans="1:1" x14ac:dyDescent="0.15">
      <c r="A242" s="11"/>
    </row>
    <row r="243" spans="1:1" x14ac:dyDescent="0.15">
      <c r="A243" s="11"/>
    </row>
    <row r="244" spans="1:1" x14ac:dyDescent="0.15">
      <c r="A244" s="11"/>
    </row>
    <row r="245" spans="1:1" x14ac:dyDescent="0.15">
      <c r="A245" s="11"/>
    </row>
    <row r="246" spans="1:1" x14ac:dyDescent="0.15">
      <c r="A246" s="11"/>
    </row>
    <row r="247" spans="1:1" x14ac:dyDescent="0.15">
      <c r="A247" s="11"/>
    </row>
    <row r="248" spans="1:1" x14ac:dyDescent="0.15">
      <c r="A248" s="11"/>
    </row>
    <row r="249" spans="1:1" x14ac:dyDescent="0.15">
      <c r="A249" s="11"/>
    </row>
    <row r="250" spans="1:1" x14ac:dyDescent="0.15">
      <c r="A250" s="11"/>
    </row>
    <row r="251" spans="1:1" x14ac:dyDescent="0.15">
      <c r="A251" s="11"/>
    </row>
    <row r="252" spans="1:1" x14ac:dyDescent="0.15">
      <c r="A252" s="11"/>
    </row>
    <row r="253" spans="1:1" x14ac:dyDescent="0.15">
      <c r="A253" s="11"/>
    </row>
    <row r="254" spans="1:1" x14ac:dyDescent="0.15">
      <c r="A254" s="11"/>
    </row>
    <row r="255" spans="1:1" x14ac:dyDescent="0.15">
      <c r="A255" s="11"/>
    </row>
    <row r="256" spans="1:1" x14ac:dyDescent="0.15">
      <c r="A256" s="11"/>
    </row>
    <row r="257" spans="1:1" x14ac:dyDescent="0.15">
      <c r="A257" s="11"/>
    </row>
    <row r="258" spans="1:1" x14ac:dyDescent="0.15">
      <c r="A258" s="11"/>
    </row>
    <row r="259" spans="1:1" x14ac:dyDescent="0.15">
      <c r="A259" s="11"/>
    </row>
    <row r="260" spans="1:1" x14ac:dyDescent="0.15">
      <c r="A260" s="11"/>
    </row>
    <row r="261" spans="1:1" x14ac:dyDescent="0.15">
      <c r="A261" s="11"/>
    </row>
    <row r="262" spans="1:1" x14ac:dyDescent="0.15">
      <c r="A262" s="11"/>
    </row>
    <row r="263" spans="1:1" x14ac:dyDescent="0.15">
      <c r="A263" s="11"/>
    </row>
    <row r="264" spans="1:1" x14ac:dyDescent="0.15">
      <c r="A264" s="11"/>
    </row>
    <row r="265" spans="1:1" x14ac:dyDescent="0.15">
      <c r="A265" s="11"/>
    </row>
    <row r="266" spans="1:1" x14ac:dyDescent="0.15">
      <c r="A266" s="11"/>
    </row>
    <row r="267" spans="1:1" x14ac:dyDescent="0.15">
      <c r="A267" s="11"/>
    </row>
    <row r="268" spans="1:1" x14ac:dyDescent="0.15">
      <c r="A268" s="11"/>
    </row>
    <row r="269" spans="1:1" x14ac:dyDescent="0.15">
      <c r="A269" s="11"/>
    </row>
    <row r="270" spans="1:1" x14ac:dyDescent="0.15">
      <c r="A270" s="11"/>
    </row>
    <row r="271" spans="1:1" x14ac:dyDescent="0.15">
      <c r="A271" s="11"/>
    </row>
    <row r="272" spans="1:1" x14ac:dyDescent="0.15">
      <c r="A272" s="11"/>
    </row>
    <row r="273" spans="1:1" x14ac:dyDescent="0.15">
      <c r="A273" s="11"/>
    </row>
    <row r="274" spans="1:1" x14ac:dyDescent="0.15">
      <c r="A274" s="11"/>
    </row>
    <row r="275" spans="1:1" x14ac:dyDescent="0.15">
      <c r="A275" s="11"/>
    </row>
    <row r="276" spans="1:1" x14ac:dyDescent="0.15">
      <c r="A276" s="11"/>
    </row>
    <row r="277" spans="1:1" x14ac:dyDescent="0.15">
      <c r="A277" s="11"/>
    </row>
    <row r="278" spans="1:1" x14ac:dyDescent="0.15">
      <c r="A278" s="11"/>
    </row>
    <row r="279" spans="1:1" x14ac:dyDescent="0.15">
      <c r="A279" s="11"/>
    </row>
    <row r="280" spans="1:1" x14ac:dyDescent="0.15">
      <c r="A280" s="11"/>
    </row>
    <row r="281" spans="1:1" x14ac:dyDescent="0.15">
      <c r="A281" s="11"/>
    </row>
    <row r="282" spans="1:1" x14ac:dyDescent="0.15">
      <c r="A282" s="11"/>
    </row>
    <row r="283" spans="1:1" x14ac:dyDescent="0.15">
      <c r="A283" s="11"/>
    </row>
    <row r="284" spans="1:1" x14ac:dyDescent="0.15">
      <c r="A284" s="11"/>
    </row>
    <row r="285" spans="1:1" x14ac:dyDescent="0.15">
      <c r="A285" s="11"/>
    </row>
    <row r="286" spans="1:1" x14ac:dyDescent="0.15">
      <c r="A286" s="11"/>
    </row>
    <row r="287" spans="1:1" x14ac:dyDescent="0.15">
      <c r="A287" s="11"/>
    </row>
    <row r="288" spans="1:1" x14ac:dyDescent="0.15">
      <c r="A288" s="11"/>
    </row>
    <row r="289" spans="1:1" x14ac:dyDescent="0.15">
      <c r="A289" s="11"/>
    </row>
    <row r="290" spans="1:1" x14ac:dyDescent="0.15">
      <c r="A290" s="11"/>
    </row>
    <row r="291" spans="1:1" x14ac:dyDescent="0.15">
      <c r="A291" s="11"/>
    </row>
    <row r="292" spans="1:1" x14ac:dyDescent="0.15">
      <c r="A292" s="11"/>
    </row>
    <row r="293" spans="1:1" x14ac:dyDescent="0.15">
      <c r="A293" s="11"/>
    </row>
    <row r="294" spans="1:1" x14ac:dyDescent="0.15">
      <c r="A294" s="11"/>
    </row>
    <row r="295" spans="1:1" x14ac:dyDescent="0.15">
      <c r="A295" s="11"/>
    </row>
    <row r="296" spans="1:1" x14ac:dyDescent="0.15">
      <c r="A296" s="11"/>
    </row>
    <row r="297" spans="1:1" x14ac:dyDescent="0.15">
      <c r="A297" s="11"/>
    </row>
    <row r="298" spans="1:1" x14ac:dyDescent="0.15">
      <c r="A298" s="11"/>
    </row>
    <row r="299" spans="1:1" x14ac:dyDescent="0.15">
      <c r="A299" s="11"/>
    </row>
    <row r="300" spans="1:1" x14ac:dyDescent="0.15">
      <c r="A300" s="11"/>
    </row>
    <row r="301" spans="1:1" x14ac:dyDescent="0.15">
      <c r="A301" s="11"/>
    </row>
    <row r="302" spans="1:1" x14ac:dyDescent="0.15">
      <c r="A302" s="11"/>
    </row>
    <row r="303" spans="1:1" x14ac:dyDescent="0.15">
      <c r="A303" s="11"/>
    </row>
    <row r="304" spans="1:1" x14ac:dyDescent="0.15">
      <c r="A304" s="11"/>
    </row>
    <row r="305" spans="1:1" x14ac:dyDescent="0.15">
      <c r="A305" s="11"/>
    </row>
    <row r="306" spans="1:1" x14ac:dyDescent="0.15">
      <c r="A306" s="11"/>
    </row>
    <row r="307" spans="1:1" x14ac:dyDescent="0.15">
      <c r="A307" s="11"/>
    </row>
    <row r="308" spans="1:1" x14ac:dyDescent="0.15">
      <c r="A308" s="11"/>
    </row>
    <row r="309" spans="1:1" x14ac:dyDescent="0.15">
      <c r="A309" s="11"/>
    </row>
    <row r="310" spans="1:1" x14ac:dyDescent="0.15">
      <c r="A310" s="11"/>
    </row>
    <row r="311" spans="1:1" x14ac:dyDescent="0.15">
      <c r="A311" s="11"/>
    </row>
    <row r="312" spans="1:1" x14ac:dyDescent="0.15">
      <c r="A312" s="11"/>
    </row>
    <row r="313" spans="1:1" x14ac:dyDescent="0.15">
      <c r="A313" s="11"/>
    </row>
    <row r="314" spans="1:1" x14ac:dyDescent="0.15">
      <c r="A314" s="11"/>
    </row>
    <row r="315" spans="1:1" x14ac:dyDescent="0.15">
      <c r="A315" s="11"/>
    </row>
    <row r="316" spans="1:1" x14ac:dyDescent="0.15">
      <c r="A316" s="11"/>
    </row>
    <row r="317" spans="1:1" x14ac:dyDescent="0.15">
      <c r="A317" s="11"/>
    </row>
    <row r="318" spans="1:1" x14ac:dyDescent="0.15">
      <c r="A318" s="11"/>
    </row>
    <row r="319" spans="1:1" x14ac:dyDescent="0.15">
      <c r="A319" s="11"/>
    </row>
    <row r="320" spans="1:1" x14ac:dyDescent="0.15">
      <c r="A320" s="11"/>
    </row>
    <row r="321" spans="1:1" x14ac:dyDescent="0.15">
      <c r="A321" s="11"/>
    </row>
    <row r="322" spans="1:1" x14ac:dyDescent="0.15">
      <c r="A322" s="11"/>
    </row>
    <row r="323" spans="1:1" x14ac:dyDescent="0.15">
      <c r="A323" s="11"/>
    </row>
    <row r="324" spans="1:1" x14ac:dyDescent="0.15">
      <c r="A324" s="11"/>
    </row>
    <row r="325" spans="1:1" x14ac:dyDescent="0.15">
      <c r="A325" s="11"/>
    </row>
    <row r="326" spans="1:1" x14ac:dyDescent="0.15">
      <c r="A326" s="11"/>
    </row>
    <row r="327" spans="1:1" x14ac:dyDescent="0.15">
      <c r="A327" s="11"/>
    </row>
    <row r="328" spans="1:1" x14ac:dyDescent="0.15">
      <c r="A328" s="11"/>
    </row>
    <row r="329" spans="1:1" x14ac:dyDescent="0.15">
      <c r="A329" s="11"/>
    </row>
    <row r="330" spans="1:1" x14ac:dyDescent="0.15">
      <c r="A330" s="11"/>
    </row>
    <row r="331" spans="1:1" x14ac:dyDescent="0.15">
      <c r="A331" s="11"/>
    </row>
    <row r="332" spans="1:1" x14ac:dyDescent="0.15">
      <c r="A332" s="11"/>
    </row>
    <row r="333" spans="1:1" x14ac:dyDescent="0.15">
      <c r="A333" s="11"/>
    </row>
    <row r="334" spans="1:1" x14ac:dyDescent="0.15">
      <c r="A334" s="11"/>
    </row>
    <row r="335" spans="1:1" x14ac:dyDescent="0.15">
      <c r="A335" s="11"/>
    </row>
    <row r="336" spans="1:1" x14ac:dyDescent="0.15">
      <c r="A336" s="11"/>
    </row>
    <row r="337" spans="1:1" x14ac:dyDescent="0.15">
      <c r="A337" s="11"/>
    </row>
    <row r="338" spans="1:1" x14ac:dyDescent="0.15">
      <c r="A338" s="11"/>
    </row>
    <row r="339" spans="1:1" x14ac:dyDescent="0.15">
      <c r="A339" s="11"/>
    </row>
    <row r="340" spans="1:1" x14ac:dyDescent="0.15">
      <c r="A340" s="11"/>
    </row>
    <row r="341" spans="1:1" x14ac:dyDescent="0.15">
      <c r="A341" s="11"/>
    </row>
    <row r="342" spans="1:1" x14ac:dyDescent="0.15">
      <c r="A342" s="11"/>
    </row>
    <row r="343" spans="1:1" x14ac:dyDescent="0.15">
      <c r="A343" s="11"/>
    </row>
    <row r="344" spans="1:1" x14ac:dyDescent="0.15">
      <c r="A344" s="11"/>
    </row>
    <row r="345" spans="1:1" x14ac:dyDescent="0.15">
      <c r="A345" s="11"/>
    </row>
    <row r="346" spans="1:1" x14ac:dyDescent="0.15">
      <c r="A346" s="11"/>
    </row>
    <row r="347" spans="1:1" x14ac:dyDescent="0.15">
      <c r="A347" s="11"/>
    </row>
    <row r="348" spans="1:1" x14ac:dyDescent="0.15">
      <c r="A348" s="11"/>
    </row>
    <row r="349" spans="1:1" x14ac:dyDescent="0.15">
      <c r="A349" s="11"/>
    </row>
    <row r="350" spans="1:1" x14ac:dyDescent="0.15">
      <c r="A350" s="11"/>
    </row>
    <row r="351" spans="1:1" x14ac:dyDescent="0.15">
      <c r="A351" s="11"/>
    </row>
    <row r="352" spans="1:1" x14ac:dyDescent="0.15">
      <c r="A352" s="11"/>
    </row>
    <row r="353" spans="1:1" x14ac:dyDescent="0.15">
      <c r="A353" s="11"/>
    </row>
    <row r="354" spans="1:1" x14ac:dyDescent="0.15">
      <c r="A354" s="11"/>
    </row>
    <row r="355" spans="1:1" x14ac:dyDescent="0.15">
      <c r="A355" s="11"/>
    </row>
    <row r="356" spans="1:1" x14ac:dyDescent="0.15">
      <c r="A356" s="11"/>
    </row>
    <row r="357" spans="1:1" x14ac:dyDescent="0.15">
      <c r="A357" s="11"/>
    </row>
    <row r="358" spans="1:1" x14ac:dyDescent="0.15">
      <c r="A358" s="11"/>
    </row>
    <row r="359" spans="1:1" x14ac:dyDescent="0.15">
      <c r="A359" s="11"/>
    </row>
    <row r="360" spans="1:1" x14ac:dyDescent="0.15">
      <c r="A360" s="11"/>
    </row>
    <row r="361" spans="1:1" x14ac:dyDescent="0.15">
      <c r="A361" s="11"/>
    </row>
    <row r="362" spans="1:1" x14ac:dyDescent="0.15">
      <c r="A362" s="11"/>
    </row>
    <row r="363" spans="1:1" x14ac:dyDescent="0.15">
      <c r="A363" s="11"/>
    </row>
    <row r="364" spans="1:1" x14ac:dyDescent="0.15">
      <c r="A364" s="11"/>
    </row>
    <row r="365" spans="1:1" x14ac:dyDescent="0.15">
      <c r="A365" s="11"/>
    </row>
    <row r="366" spans="1:1" x14ac:dyDescent="0.15">
      <c r="A366" s="11"/>
    </row>
    <row r="367" spans="1:1" x14ac:dyDescent="0.15">
      <c r="A367" s="11"/>
    </row>
    <row r="368" spans="1:1" x14ac:dyDescent="0.15">
      <c r="A368" s="11"/>
    </row>
    <row r="369" spans="1:1" x14ac:dyDescent="0.15">
      <c r="A369" s="11"/>
    </row>
    <row r="370" spans="1:1" x14ac:dyDescent="0.15">
      <c r="A370" s="11"/>
    </row>
    <row r="371" spans="1:1" x14ac:dyDescent="0.15">
      <c r="A371" s="11"/>
    </row>
    <row r="372" spans="1:1" x14ac:dyDescent="0.15">
      <c r="A372" s="11"/>
    </row>
    <row r="373" spans="1:1" x14ac:dyDescent="0.15">
      <c r="A373" s="11"/>
    </row>
    <row r="374" spans="1:1" x14ac:dyDescent="0.15">
      <c r="A374" s="11"/>
    </row>
    <row r="375" spans="1:1" x14ac:dyDescent="0.15">
      <c r="A375" s="11"/>
    </row>
    <row r="376" spans="1:1" x14ac:dyDescent="0.15">
      <c r="A376" s="11"/>
    </row>
    <row r="377" spans="1:1" x14ac:dyDescent="0.15">
      <c r="A377" s="11"/>
    </row>
    <row r="378" spans="1:1" x14ac:dyDescent="0.15">
      <c r="A378" s="11"/>
    </row>
    <row r="379" spans="1:1" x14ac:dyDescent="0.15">
      <c r="A379" s="11"/>
    </row>
    <row r="380" spans="1:1" x14ac:dyDescent="0.15">
      <c r="A380" s="11"/>
    </row>
    <row r="381" spans="1:1" x14ac:dyDescent="0.15">
      <c r="A381" s="11"/>
    </row>
    <row r="382" spans="1:1" x14ac:dyDescent="0.15">
      <c r="A382" s="11"/>
    </row>
    <row r="383" spans="1:1" x14ac:dyDescent="0.15">
      <c r="A383" s="11"/>
    </row>
    <row r="384" spans="1:1" x14ac:dyDescent="0.15">
      <c r="A384" s="11"/>
    </row>
    <row r="385" spans="1:1" x14ac:dyDescent="0.15">
      <c r="A385" s="11"/>
    </row>
    <row r="386" spans="1:1" x14ac:dyDescent="0.15">
      <c r="A386" s="11"/>
    </row>
    <row r="387" spans="1:1" x14ac:dyDescent="0.15">
      <c r="A387" s="11"/>
    </row>
    <row r="388" spans="1:1" x14ac:dyDescent="0.15">
      <c r="A388" s="11"/>
    </row>
    <row r="389" spans="1:1" x14ac:dyDescent="0.15">
      <c r="A389" s="11"/>
    </row>
    <row r="390" spans="1:1" x14ac:dyDescent="0.15">
      <c r="A390" s="11"/>
    </row>
    <row r="391" spans="1:1" x14ac:dyDescent="0.15">
      <c r="A391" s="11"/>
    </row>
    <row r="392" spans="1:1" x14ac:dyDescent="0.15">
      <c r="A392" s="11"/>
    </row>
    <row r="393" spans="1:1" x14ac:dyDescent="0.15">
      <c r="A393" s="11"/>
    </row>
    <row r="394" spans="1:1" x14ac:dyDescent="0.15">
      <c r="A394" s="11"/>
    </row>
    <row r="395" spans="1:1" x14ac:dyDescent="0.15">
      <c r="A395" s="11"/>
    </row>
    <row r="396" spans="1:1" x14ac:dyDescent="0.15">
      <c r="A396" s="11"/>
    </row>
    <row r="397" spans="1:1" x14ac:dyDescent="0.15">
      <c r="A397" s="11"/>
    </row>
    <row r="398" spans="1:1" x14ac:dyDescent="0.15">
      <c r="A398" s="11"/>
    </row>
    <row r="399" spans="1:1" x14ac:dyDescent="0.15">
      <c r="A399" s="11"/>
    </row>
    <row r="400" spans="1:1" x14ac:dyDescent="0.15">
      <c r="A400" s="11"/>
    </row>
    <row r="401" spans="1:1" x14ac:dyDescent="0.15">
      <c r="A401" s="11"/>
    </row>
    <row r="402" spans="1:1" x14ac:dyDescent="0.15">
      <c r="A402" s="11"/>
    </row>
    <row r="403" spans="1:1" x14ac:dyDescent="0.15">
      <c r="A403" s="11"/>
    </row>
    <row r="404" spans="1:1" x14ac:dyDescent="0.15">
      <c r="A404" s="11"/>
    </row>
    <row r="405" spans="1:1" x14ac:dyDescent="0.15">
      <c r="A405" s="11"/>
    </row>
    <row r="406" spans="1:1" x14ac:dyDescent="0.15">
      <c r="A406" s="11"/>
    </row>
    <row r="407" spans="1:1" x14ac:dyDescent="0.15">
      <c r="A407" s="11"/>
    </row>
    <row r="408" spans="1:1" x14ac:dyDescent="0.15">
      <c r="A408" s="11"/>
    </row>
    <row r="409" spans="1:1" x14ac:dyDescent="0.15">
      <c r="A409" s="11"/>
    </row>
    <row r="410" spans="1:1" x14ac:dyDescent="0.15">
      <c r="A410" s="11"/>
    </row>
    <row r="411" spans="1:1" x14ac:dyDescent="0.15">
      <c r="A411" s="11"/>
    </row>
    <row r="412" spans="1:1" x14ac:dyDescent="0.15">
      <c r="A412" s="11"/>
    </row>
    <row r="413" spans="1:1" x14ac:dyDescent="0.15">
      <c r="A413" s="11"/>
    </row>
    <row r="414" spans="1:1" x14ac:dyDescent="0.15">
      <c r="A414" s="11"/>
    </row>
    <row r="415" spans="1:1" x14ac:dyDescent="0.15">
      <c r="A415" s="11"/>
    </row>
    <row r="416" spans="1:1" x14ac:dyDescent="0.15">
      <c r="A416" s="11"/>
    </row>
    <row r="417" spans="1:1" x14ac:dyDescent="0.15">
      <c r="A417" s="11"/>
    </row>
    <row r="418" spans="1:1" x14ac:dyDescent="0.15">
      <c r="A418" s="11"/>
    </row>
    <row r="419" spans="1:1" x14ac:dyDescent="0.15">
      <c r="A419" s="11"/>
    </row>
    <row r="420" spans="1:1" x14ac:dyDescent="0.15">
      <c r="A420" s="11"/>
    </row>
    <row r="421" spans="1:1" x14ac:dyDescent="0.15">
      <c r="A421" s="11"/>
    </row>
    <row r="422" spans="1:1" x14ac:dyDescent="0.15">
      <c r="A422" s="11"/>
    </row>
    <row r="423" spans="1:1" x14ac:dyDescent="0.15">
      <c r="A423" s="11"/>
    </row>
    <row r="424" spans="1:1" x14ac:dyDescent="0.15">
      <c r="A424" s="11"/>
    </row>
    <row r="425" spans="1:1" x14ac:dyDescent="0.15">
      <c r="A425" s="11"/>
    </row>
    <row r="426" spans="1:1" x14ac:dyDescent="0.15">
      <c r="A426" s="11"/>
    </row>
    <row r="427" spans="1:1" x14ac:dyDescent="0.15">
      <c r="A427" s="11"/>
    </row>
    <row r="428" spans="1:1" x14ac:dyDescent="0.15">
      <c r="A428" s="11"/>
    </row>
    <row r="429" spans="1:1" x14ac:dyDescent="0.15">
      <c r="A429" s="11"/>
    </row>
    <row r="430" spans="1:1" x14ac:dyDescent="0.15">
      <c r="A430" s="11"/>
    </row>
    <row r="431" spans="1:1" x14ac:dyDescent="0.15">
      <c r="A431" s="11"/>
    </row>
    <row r="432" spans="1:1" x14ac:dyDescent="0.15">
      <c r="A432" s="11"/>
    </row>
    <row r="433" spans="1:1" x14ac:dyDescent="0.15">
      <c r="A433" s="11"/>
    </row>
    <row r="434" spans="1:1" x14ac:dyDescent="0.15">
      <c r="A434" s="11"/>
    </row>
    <row r="435" spans="1:1" x14ac:dyDescent="0.15">
      <c r="A435" s="11"/>
    </row>
    <row r="436" spans="1:1" x14ac:dyDescent="0.15">
      <c r="A436" s="11"/>
    </row>
    <row r="437" spans="1:1" x14ac:dyDescent="0.15">
      <c r="A437" s="11"/>
    </row>
    <row r="438" spans="1:1" x14ac:dyDescent="0.15">
      <c r="A438" s="11"/>
    </row>
    <row r="439" spans="1:1" x14ac:dyDescent="0.15">
      <c r="A439" s="11"/>
    </row>
    <row r="440" spans="1:1" x14ac:dyDescent="0.15">
      <c r="A440" s="11"/>
    </row>
    <row r="441" spans="1:1" x14ac:dyDescent="0.15">
      <c r="A441" s="11"/>
    </row>
    <row r="442" spans="1:1" x14ac:dyDescent="0.15">
      <c r="A442" s="11"/>
    </row>
    <row r="443" spans="1:1" x14ac:dyDescent="0.15">
      <c r="A443" s="11"/>
    </row>
    <row r="444" spans="1:1" x14ac:dyDescent="0.15">
      <c r="A444" s="11"/>
    </row>
    <row r="445" spans="1:1" x14ac:dyDescent="0.15">
      <c r="A445" s="11"/>
    </row>
    <row r="446" spans="1:1" x14ac:dyDescent="0.15">
      <c r="A446" s="11"/>
    </row>
    <row r="447" spans="1:1" x14ac:dyDescent="0.15">
      <c r="A447" s="11"/>
    </row>
    <row r="448" spans="1:1" x14ac:dyDescent="0.15">
      <c r="A448" s="11"/>
    </row>
    <row r="449" spans="1:1" x14ac:dyDescent="0.15">
      <c r="A449" s="11"/>
    </row>
    <row r="450" spans="1:1" x14ac:dyDescent="0.15">
      <c r="A450" s="11"/>
    </row>
    <row r="451" spans="1:1" x14ac:dyDescent="0.15">
      <c r="A451" s="11"/>
    </row>
    <row r="452" spans="1:1" x14ac:dyDescent="0.15">
      <c r="A452" s="11"/>
    </row>
    <row r="453" spans="1:1" x14ac:dyDescent="0.15">
      <c r="A453" s="11"/>
    </row>
    <row r="454" spans="1:1" x14ac:dyDescent="0.15">
      <c r="A454" s="11"/>
    </row>
    <row r="455" spans="1:1" x14ac:dyDescent="0.15">
      <c r="A455" s="11"/>
    </row>
    <row r="456" spans="1:1" x14ac:dyDescent="0.15">
      <c r="A456" s="11"/>
    </row>
    <row r="457" spans="1:1" x14ac:dyDescent="0.15">
      <c r="A457" s="11"/>
    </row>
    <row r="458" spans="1:1" x14ac:dyDescent="0.15">
      <c r="A458" s="11"/>
    </row>
    <row r="459" spans="1:1" x14ac:dyDescent="0.15">
      <c r="A459" s="11"/>
    </row>
    <row r="460" spans="1:1" x14ac:dyDescent="0.15">
      <c r="A460" s="11"/>
    </row>
    <row r="461" spans="1:1" x14ac:dyDescent="0.15">
      <c r="A461" s="11"/>
    </row>
    <row r="462" spans="1:1" x14ac:dyDescent="0.15">
      <c r="A462" s="11"/>
    </row>
    <row r="463" spans="1:1" x14ac:dyDescent="0.15">
      <c r="A463" s="11"/>
    </row>
    <row r="464" spans="1:1" x14ac:dyDescent="0.15">
      <c r="A464" s="11"/>
    </row>
    <row r="465" spans="1:1" x14ac:dyDescent="0.15">
      <c r="A465" s="11"/>
    </row>
    <row r="466" spans="1:1" x14ac:dyDescent="0.15">
      <c r="A466" s="11"/>
    </row>
    <row r="467" spans="1:1" x14ac:dyDescent="0.15">
      <c r="A467" s="11"/>
    </row>
    <row r="468" spans="1:1" x14ac:dyDescent="0.15">
      <c r="A468" s="11"/>
    </row>
    <row r="469" spans="1:1" x14ac:dyDescent="0.15">
      <c r="A469" s="11"/>
    </row>
    <row r="470" spans="1:1" x14ac:dyDescent="0.15">
      <c r="A470" s="11"/>
    </row>
    <row r="471" spans="1:1" x14ac:dyDescent="0.15">
      <c r="A471" s="11"/>
    </row>
    <row r="472" spans="1:1" x14ac:dyDescent="0.15">
      <c r="A472" s="11"/>
    </row>
    <row r="473" spans="1:1" x14ac:dyDescent="0.15">
      <c r="A473" s="11"/>
    </row>
    <row r="474" spans="1:1" x14ac:dyDescent="0.15">
      <c r="A474" s="11"/>
    </row>
    <row r="475" spans="1:1" x14ac:dyDescent="0.15">
      <c r="A475" s="11"/>
    </row>
    <row r="476" spans="1:1" x14ac:dyDescent="0.15">
      <c r="A476" s="11"/>
    </row>
    <row r="477" spans="1:1" x14ac:dyDescent="0.15">
      <c r="A477" s="11"/>
    </row>
    <row r="478" spans="1:1" x14ac:dyDescent="0.15">
      <c r="A478" s="11"/>
    </row>
    <row r="479" spans="1:1" x14ac:dyDescent="0.15">
      <c r="A479" s="11"/>
    </row>
    <row r="480" spans="1:1" x14ac:dyDescent="0.15">
      <c r="A480" s="11"/>
    </row>
    <row r="481" spans="1:1" x14ac:dyDescent="0.15">
      <c r="A481" s="11"/>
    </row>
    <row r="482" spans="1:1" x14ac:dyDescent="0.15">
      <c r="A482" s="11"/>
    </row>
    <row r="483" spans="1:1" x14ac:dyDescent="0.15">
      <c r="A483" s="11"/>
    </row>
    <row r="484" spans="1:1" x14ac:dyDescent="0.15">
      <c r="A484" s="11"/>
    </row>
    <row r="485" spans="1:1" x14ac:dyDescent="0.15">
      <c r="A485" s="11"/>
    </row>
    <row r="486" spans="1:1" x14ac:dyDescent="0.15">
      <c r="A486" s="11"/>
    </row>
    <row r="487" spans="1:1" x14ac:dyDescent="0.15">
      <c r="A487" s="11"/>
    </row>
    <row r="488" spans="1:1" x14ac:dyDescent="0.15">
      <c r="A488" s="11"/>
    </row>
    <row r="489" spans="1:1" x14ac:dyDescent="0.15">
      <c r="A489" s="11"/>
    </row>
    <row r="490" spans="1:1" x14ac:dyDescent="0.15">
      <c r="A490" s="11"/>
    </row>
    <row r="491" spans="1:1" x14ac:dyDescent="0.15">
      <c r="A491" s="11"/>
    </row>
    <row r="492" spans="1:1" x14ac:dyDescent="0.15">
      <c r="A492" s="11"/>
    </row>
    <row r="493" spans="1:1" x14ac:dyDescent="0.15">
      <c r="A493" s="11"/>
    </row>
    <row r="494" spans="1:1" x14ac:dyDescent="0.15">
      <c r="A494" s="11"/>
    </row>
    <row r="495" spans="1:1" x14ac:dyDescent="0.15">
      <c r="A495" s="11"/>
    </row>
    <row r="496" spans="1:1" x14ac:dyDescent="0.15">
      <c r="A496" s="11"/>
    </row>
    <row r="497" spans="1:1" x14ac:dyDescent="0.15">
      <c r="A497" s="11"/>
    </row>
    <row r="498" spans="1:1" x14ac:dyDescent="0.15">
      <c r="A498" s="11"/>
    </row>
    <row r="499" spans="1:1" x14ac:dyDescent="0.15">
      <c r="A499" s="11"/>
    </row>
    <row r="500" spans="1:1" x14ac:dyDescent="0.15">
      <c r="A500" s="11"/>
    </row>
    <row r="501" spans="1:1" x14ac:dyDescent="0.15">
      <c r="A501" s="11"/>
    </row>
    <row r="502" spans="1:1" x14ac:dyDescent="0.15">
      <c r="A502" s="11"/>
    </row>
    <row r="503" spans="1:1" x14ac:dyDescent="0.15">
      <c r="A503" s="11"/>
    </row>
    <row r="504" spans="1:1" x14ac:dyDescent="0.15">
      <c r="A504" s="11"/>
    </row>
    <row r="505" spans="1:1" x14ac:dyDescent="0.15">
      <c r="A505" s="11"/>
    </row>
    <row r="506" spans="1:1" x14ac:dyDescent="0.15">
      <c r="A506" s="11"/>
    </row>
    <row r="507" spans="1:1" x14ac:dyDescent="0.15">
      <c r="A507" s="11"/>
    </row>
    <row r="508" spans="1:1" x14ac:dyDescent="0.15">
      <c r="A508" s="11"/>
    </row>
    <row r="509" spans="1:1" x14ac:dyDescent="0.15">
      <c r="A509" s="11"/>
    </row>
    <row r="510" spans="1:1" x14ac:dyDescent="0.15">
      <c r="A510" s="11"/>
    </row>
    <row r="511" spans="1:1" x14ac:dyDescent="0.15">
      <c r="A511" s="11"/>
    </row>
    <row r="512" spans="1:1" x14ac:dyDescent="0.15">
      <c r="A512" s="11"/>
    </row>
    <row r="513" spans="1:1" x14ac:dyDescent="0.15">
      <c r="A513" s="11"/>
    </row>
    <row r="514" spans="1:1" x14ac:dyDescent="0.15">
      <c r="A514" s="11"/>
    </row>
    <row r="515" spans="1:1" x14ac:dyDescent="0.15">
      <c r="A515" s="11"/>
    </row>
    <row r="516" spans="1:1" x14ac:dyDescent="0.15">
      <c r="A516" s="11"/>
    </row>
    <row r="517" spans="1:1" x14ac:dyDescent="0.15">
      <c r="A517" s="11"/>
    </row>
    <row r="518" spans="1:1" x14ac:dyDescent="0.15">
      <c r="A518" s="11"/>
    </row>
    <row r="519" spans="1:1" x14ac:dyDescent="0.15">
      <c r="A519" s="11"/>
    </row>
    <row r="520" spans="1:1" x14ac:dyDescent="0.15">
      <c r="A520" s="11"/>
    </row>
    <row r="521" spans="1:1" x14ac:dyDescent="0.15">
      <c r="A521" s="11"/>
    </row>
    <row r="522" spans="1:1" x14ac:dyDescent="0.15">
      <c r="A522" s="11"/>
    </row>
    <row r="523" spans="1:1" x14ac:dyDescent="0.15">
      <c r="A523" s="11"/>
    </row>
    <row r="524" spans="1:1" x14ac:dyDescent="0.15">
      <c r="A524" s="11"/>
    </row>
    <row r="525" spans="1:1" x14ac:dyDescent="0.15">
      <c r="A525" s="11"/>
    </row>
    <row r="526" spans="1:1" x14ac:dyDescent="0.15">
      <c r="A526" s="11"/>
    </row>
    <row r="527" spans="1:1" x14ac:dyDescent="0.15">
      <c r="A527" s="11"/>
    </row>
    <row r="528" spans="1:1" x14ac:dyDescent="0.15">
      <c r="A528" s="11"/>
    </row>
    <row r="529" spans="1:1" x14ac:dyDescent="0.15">
      <c r="A529" s="11"/>
    </row>
    <row r="530" spans="1:1" x14ac:dyDescent="0.15">
      <c r="A530" s="11"/>
    </row>
    <row r="531" spans="1:1" x14ac:dyDescent="0.15">
      <c r="A531" s="11"/>
    </row>
    <row r="532" spans="1:1" x14ac:dyDescent="0.15">
      <c r="A532" s="11"/>
    </row>
    <row r="533" spans="1:1" x14ac:dyDescent="0.15">
      <c r="A533" s="11"/>
    </row>
    <row r="534" spans="1:1" x14ac:dyDescent="0.15">
      <c r="A534" s="11"/>
    </row>
    <row r="535" spans="1:1" x14ac:dyDescent="0.15">
      <c r="A535" s="11"/>
    </row>
    <row r="536" spans="1:1" x14ac:dyDescent="0.15">
      <c r="A536" s="11"/>
    </row>
    <row r="537" spans="1:1" x14ac:dyDescent="0.15">
      <c r="A537" s="11"/>
    </row>
    <row r="538" spans="1:1" x14ac:dyDescent="0.15">
      <c r="A538" s="11"/>
    </row>
    <row r="539" spans="1:1" x14ac:dyDescent="0.15">
      <c r="A539" s="11"/>
    </row>
    <row r="540" spans="1:1" x14ac:dyDescent="0.15">
      <c r="A540" s="11"/>
    </row>
    <row r="541" spans="1:1" x14ac:dyDescent="0.15">
      <c r="A541" s="11"/>
    </row>
    <row r="542" spans="1:1" x14ac:dyDescent="0.15">
      <c r="A542" s="11"/>
    </row>
    <row r="543" spans="1:1" x14ac:dyDescent="0.15">
      <c r="A543" s="11"/>
    </row>
    <row r="544" spans="1:1" x14ac:dyDescent="0.15">
      <c r="A544" s="11"/>
    </row>
    <row r="545" spans="1:1" x14ac:dyDescent="0.15">
      <c r="A545" s="11"/>
    </row>
    <row r="546" spans="1:1" x14ac:dyDescent="0.15">
      <c r="A546" s="11"/>
    </row>
    <row r="547" spans="1:1" x14ac:dyDescent="0.15">
      <c r="A547" s="11"/>
    </row>
    <row r="548" spans="1:1" x14ac:dyDescent="0.15">
      <c r="A548" s="11"/>
    </row>
    <row r="549" spans="1:1" x14ac:dyDescent="0.15">
      <c r="A549" s="11"/>
    </row>
    <row r="550" spans="1:1" x14ac:dyDescent="0.15">
      <c r="A550" s="11"/>
    </row>
    <row r="551" spans="1:1" x14ac:dyDescent="0.15">
      <c r="A551" s="11"/>
    </row>
    <row r="552" spans="1:1" x14ac:dyDescent="0.15">
      <c r="A552" s="11"/>
    </row>
    <row r="553" spans="1:1" x14ac:dyDescent="0.15">
      <c r="A553" s="11"/>
    </row>
    <row r="554" spans="1:1" x14ac:dyDescent="0.15">
      <c r="A554" s="11"/>
    </row>
    <row r="555" spans="1:1" x14ac:dyDescent="0.15">
      <c r="A555" s="11"/>
    </row>
    <row r="556" spans="1:1" x14ac:dyDescent="0.15">
      <c r="A556" s="11"/>
    </row>
    <row r="557" spans="1:1" x14ac:dyDescent="0.15">
      <c r="A557" s="11"/>
    </row>
    <row r="558" spans="1:1" x14ac:dyDescent="0.15">
      <c r="A558" s="11"/>
    </row>
    <row r="559" spans="1:1" x14ac:dyDescent="0.15">
      <c r="A559" s="11"/>
    </row>
    <row r="560" spans="1:1" x14ac:dyDescent="0.15">
      <c r="A560" s="11"/>
    </row>
    <row r="561" spans="1:1" x14ac:dyDescent="0.15">
      <c r="A561" s="11"/>
    </row>
    <row r="562" spans="1:1" x14ac:dyDescent="0.15">
      <c r="A562" s="11"/>
    </row>
    <row r="563" spans="1:1" x14ac:dyDescent="0.15">
      <c r="A563" s="11"/>
    </row>
    <row r="564" spans="1:1" x14ac:dyDescent="0.15">
      <c r="A564" s="11"/>
    </row>
    <row r="565" spans="1:1" x14ac:dyDescent="0.15">
      <c r="A565" s="11"/>
    </row>
    <row r="566" spans="1:1" x14ac:dyDescent="0.15">
      <c r="A566" s="11"/>
    </row>
    <row r="567" spans="1:1" x14ac:dyDescent="0.15">
      <c r="A567" s="11"/>
    </row>
    <row r="568" spans="1:1" x14ac:dyDescent="0.15">
      <c r="A568" s="11"/>
    </row>
    <row r="569" spans="1:1" x14ac:dyDescent="0.15">
      <c r="A569" s="11"/>
    </row>
    <row r="570" spans="1:1" x14ac:dyDescent="0.15">
      <c r="A570" s="11"/>
    </row>
    <row r="571" spans="1:1" x14ac:dyDescent="0.15">
      <c r="A571" s="11"/>
    </row>
    <row r="572" spans="1:1" x14ac:dyDescent="0.15">
      <c r="A572" s="11"/>
    </row>
    <row r="573" spans="1:1" x14ac:dyDescent="0.15">
      <c r="A573" s="11"/>
    </row>
    <row r="574" spans="1:1" x14ac:dyDescent="0.15">
      <c r="A574" s="11"/>
    </row>
    <row r="575" spans="1:1" x14ac:dyDescent="0.15">
      <c r="A575" s="11"/>
    </row>
    <row r="576" spans="1:1" x14ac:dyDescent="0.15">
      <c r="A576" s="11"/>
    </row>
    <row r="577" spans="1:1" x14ac:dyDescent="0.15">
      <c r="A577" s="11"/>
    </row>
    <row r="578" spans="1:1" x14ac:dyDescent="0.15">
      <c r="A578" s="11"/>
    </row>
    <row r="579" spans="1:1" x14ac:dyDescent="0.15">
      <c r="A579" s="11"/>
    </row>
    <row r="580" spans="1:1" x14ac:dyDescent="0.15">
      <c r="A580" s="11"/>
    </row>
    <row r="581" spans="1:1" x14ac:dyDescent="0.15">
      <c r="A581" s="11"/>
    </row>
    <row r="582" spans="1:1" x14ac:dyDescent="0.15">
      <c r="A582" s="11"/>
    </row>
    <row r="583" spans="1:1" x14ac:dyDescent="0.15">
      <c r="A583" s="11"/>
    </row>
    <row r="584" spans="1:1" x14ac:dyDescent="0.15">
      <c r="A584" s="11"/>
    </row>
    <row r="585" spans="1:1" x14ac:dyDescent="0.15">
      <c r="A585" s="11"/>
    </row>
    <row r="586" spans="1:1" x14ac:dyDescent="0.15">
      <c r="A586" s="11"/>
    </row>
    <row r="587" spans="1:1" x14ac:dyDescent="0.15">
      <c r="A587" s="11"/>
    </row>
    <row r="588" spans="1:1" x14ac:dyDescent="0.15">
      <c r="A588" s="11"/>
    </row>
    <row r="589" spans="1:1" x14ac:dyDescent="0.15">
      <c r="A589" s="11"/>
    </row>
    <row r="590" spans="1:1" x14ac:dyDescent="0.15">
      <c r="A590" s="11"/>
    </row>
    <row r="591" spans="1:1" x14ac:dyDescent="0.15">
      <c r="A591" s="11"/>
    </row>
    <row r="592" spans="1:1" x14ac:dyDescent="0.15">
      <c r="A592" s="11"/>
    </row>
    <row r="593" spans="1:1" x14ac:dyDescent="0.15">
      <c r="A593" s="11"/>
    </row>
    <row r="594" spans="1:1" x14ac:dyDescent="0.15">
      <c r="A594" s="11"/>
    </row>
    <row r="595" spans="1:1" x14ac:dyDescent="0.15">
      <c r="A595" s="11"/>
    </row>
    <row r="596" spans="1:1" x14ac:dyDescent="0.15">
      <c r="A596" s="11"/>
    </row>
    <row r="597" spans="1:1" x14ac:dyDescent="0.15">
      <c r="A597" s="11"/>
    </row>
    <row r="598" spans="1:1" x14ac:dyDescent="0.15">
      <c r="A598" s="11"/>
    </row>
    <row r="599" spans="1:1" x14ac:dyDescent="0.15">
      <c r="A599" s="11"/>
    </row>
    <row r="600" spans="1:1" x14ac:dyDescent="0.15">
      <c r="A600" s="11"/>
    </row>
    <row r="601" spans="1:1" x14ac:dyDescent="0.15">
      <c r="A601" s="11"/>
    </row>
    <row r="602" spans="1:1" x14ac:dyDescent="0.15">
      <c r="A602" s="11"/>
    </row>
    <row r="603" spans="1:1" x14ac:dyDescent="0.15">
      <c r="A603" s="11"/>
    </row>
    <row r="604" spans="1:1" x14ac:dyDescent="0.15">
      <c r="A604" s="11"/>
    </row>
    <row r="605" spans="1:1" x14ac:dyDescent="0.15">
      <c r="A605" s="11"/>
    </row>
    <row r="606" spans="1:1" x14ac:dyDescent="0.15">
      <c r="A606" s="11"/>
    </row>
    <row r="607" spans="1:1" x14ac:dyDescent="0.15">
      <c r="A607" s="11"/>
    </row>
    <row r="608" spans="1:1" x14ac:dyDescent="0.15">
      <c r="A608" s="11"/>
    </row>
    <row r="609" spans="1:1" x14ac:dyDescent="0.15">
      <c r="A609" s="11"/>
    </row>
    <row r="610" spans="1:1" x14ac:dyDescent="0.15">
      <c r="A610" s="11"/>
    </row>
    <row r="611" spans="1:1" x14ac:dyDescent="0.15">
      <c r="A611" s="11"/>
    </row>
    <row r="612" spans="1:1" x14ac:dyDescent="0.15">
      <c r="A612" s="11"/>
    </row>
    <row r="613" spans="1:1" x14ac:dyDescent="0.15">
      <c r="A613" s="11"/>
    </row>
    <row r="614" spans="1:1" x14ac:dyDescent="0.15">
      <c r="A614" s="11"/>
    </row>
    <row r="615" spans="1:1" x14ac:dyDescent="0.15">
      <c r="A615" s="11"/>
    </row>
    <row r="616" spans="1:1" x14ac:dyDescent="0.15">
      <c r="A616" s="11"/>
    </row>
    <row r="617" spans="1:1" x14ac:dyDescent="0.15">
      <c r="A617" s="11"/>
    </row>
    <row r="618" spans="1:1" x14ac:dyDescent="0.15">
      <c r="A618" s="11"/>
    </row>
    <row r="619" spans="1:1" x14ac:dyDescent="0.15">
      <c r="A619" s="11"/>
    </row>
    <row r="620" spans="1:1" x14ac:dyDescent="0.15">
      <c r="A620" s="11"/>
    </row>
    <row r="621" spans="1:1" x14ac:dyDescent="0.15">
      <c r="A621" s="11"/>
    </row>
    <row r="622" spans="1:1" x14ac:dyDescent="0.15">
      <c r="A622" s="11"/>
    </row>
    <row r="623" spans="1:1" x14ac:dyDescent="0.15">
      <c r="A623" s="11"/>
    </row>
    <row r="624" spans="1:1" x14ac:dyDescent="0.15">
      <c r="A624" s="11"/>
    </row>
    <row r="625" spans="1:1" x14ac:dyDescent="0.15">
      <c r="A625" s="11"/>
    </row>
    <row r="626" spans="1:1" x14ac:dyDescent="0.15">
      <c r="A626" s="11"/>
    </row>
    <row r="627" spans="1:1" x14ac:dyDescent="0.15">
      <c r="A627" s="11"/>
    </row>
    <row r="628" spans="1:1" x14ac:dyDescent="0.15">
      <c r="A628" s="11"/>
    </row>
    <row r="629" spans="1:1" x14ac:dyDescent="0.15">
      <c r="A629" s="11"/>
    </row>
    <row r="630" spans="1:1" x14ac:dyDescent="0.15">
      <c r="A630" s="11"/>
    </row>
    <row r="631" spans="1:1" x14ac:dyDescent="0.15">
      <c r="A631" s="11"/>
    </row>
    <row r="632" spans="1:1" x14ac:dyDescent="0.15">
      <c r="A632" s="11"/>
    </row>
    <row r="633" spans="1:1" x14ac:dyDescent="0.15">
      <c r="A633" s="11"/>
    </row>
    <row r="634" spans="1:1" x14ac:dyDescent="0.15">
      <c r="A634" s="11"/>
    </row>
    <row r="635" spans="1:1" x14ac:dyDescent="0.15">
      <c r="A635" s="11"/>
    </row>
    <row r="636" spans="1:1" x14ac:dyDescent="0.15">
      <c r="A636" s="11"/>
    </row>
    <row r="637" spans="1:1" x14ac:dyDescent="0.15">
      <c r="A637" s="11"/>
    </row>
    <row r="638" spans="1:1" x14ac:dyDescent="0.15">
      <c r="A638" s="11"/>
    </row>
    <row r="639" spans="1:1" x14ac:dyDescent="0.15">
      <c r="A639" s="11"/>
    </row>
    <row r="640" spans="1:1" x14ac:dyDescent="0.15">
      <c r="A640" s="11"/>
    </row>
    <row r="641" spans="1:1" x14ac:dyDescent="0.15">
      <c r="A641" s="11"/>
    </row>
    <row r="642" spans="1:1" x14ac:dyDescent="0.15">
      <c r="A642" s="11"/>
    </row>
    <row r="643" spans="1:1" x14ac:dyDescent="0.15">
      <c r="A643" s="11"/>
    </row>
    <row r="644" spans="1:1" x14ac:dyDescent="0.15">
      <c r="A644" s="11"/>
    </row>
    <row r="645" spans="1:1" x14ac:dyDescent="0.15">
      <c r="A645" s="11"/>
    </row>
    <row r="646" spans="1:1" x14ac:dyDescent="0.15">
      <c r="A646" s="11"/>
    </row>
    <row r="647" spans="1:1" x14ac:dyDescent="0.15">
      <c r="A647" s="11"/>
    </row>
    <row r="648" spans="1:1" x14ac:dyDescent="0.15">
      <c r="A648" s="11"/>
    </row>
    <row r="649" spans="1:1" x14ac:dyDescent="0.15">
      <c r="A649" s="11"/>
    </row>
    <row r="650" spans="1:1" x14ac:dyDescent="0.15">
      <c r="A650" s="11"/>
    </row>
    <row r="651" spans="1:1" x14ac:dyDescent="0.15">
      <c r="A651" s="11"/>
    </row>
    <row r="652" spans="1:1" x14ac:dyDescent="0.15">
      <c r="A652" s="11"/>
    </row>
    <row r="653" spans="1:1" x14ac:dyDescent="0.15">
      <c r="A653" s="11"/>
    </row>
    <row r="654" spans="1:1" x14ac:dyDescent="0.15">
      <c r="A654" s="11"/>
    </row>
    <row r="655" spans="1:1" x14ac:dyDescent="0.15">
      <c r="A655" s="11"/>
    </row>
    <row r="656" spans="1:1" x14ac:dyDescent="0.15">
      <c r="A656" s="11"/>
    </row>
    <row r="657" spans="1:1" x14ac:dyDescent="0.15">
      <c r="A657" s="11"/>
    </row>
    <row r="658" spans="1:1" x14ac:dyDescent="0.15">
      <c r="A658" s="11"/>
    </row>
    <row r="659" spans="1:1" x14ac:dyDescent="0.15">
      <c r="A659" s="11"/>
    </row>
    <row r="660" spans="1:1" x14ac:dyDescent="0.15">
      <c r="A660" s="11"/>
    </row>
    <row r="661" spans="1:1" x14ac:dyDescent="0.15">
      <c r="A661" s="11"/>
    </row>
    <row r="662" spans="1:1" x14ac:dyDescent="0.15">
      <c r="A662" s="11"/>
    </row>
    <row r="663" spans="1:1" x14ac:dyDescent="0.15">
      <c r="A663" s="11"/>
    </row>
    <row r="664" spans="1:1" x14ac:dyDescent="0.15">
      <c r="A664" s="11"/>
    </row>
    <row r="665" spans="1:1" x14ac:dyDescent="0.15">
      <c r="A665" s="11"/>
    </row>
    <row r="666" spans="1:1" x14ac:dyDescent="0.15">
      <c r="A666" s="11"/>
    </row>
    <row r="667" spans="1:1" x14ac:dyDescent="0.15">
      <c r="A667" s="11"/>
    </row>
    <row r="668" spans="1:1" x14ac:dyDescent="0.15">
      <c r="A668" s="11"/>
    </row>
    <row r="669" spans="1:1" x14ac:dyDescent="0.15">
      <c r="A669" s="11"/>
    </row>
    <row r="670" spans="1:1" x14ac:dyDescent="0.15">
      <c r="A670" s="11"/>
    </row>
    <row r="671" spans="1:1" x14ac:dyDescent="0.15">
      <c r="A671" s="11"/>
    </row>
    <row r="672" spans="1:1" x14ac:dyDescent="0.15">
      <c r="A672" s="11"/>
    </row>
    <row r="673" spans="1:1" x14ac:dyDescent="0.15">
      <c r="A673" s="11"/>
    </row>
    <row r="674" spans="1:1" x14ac:dyDescent="0.15">
      <c r="A674" s="11"/>
    </row>
    <row r="675" spans="1:1" x14ac:dyDescent="0.15">
      <c r="A675" s="11"/>
    </row>
    <row r="676" spans="1:1" x14ac:dyDescent="0.15">
      <c r="A676" s="11"/>
    </row>
    <row r="677" spans="1:1" x14ac:dyDescent="0.15">
      <c r="A677" s="11"/>
    </row>
    <row r="678" spans="1:1" x14ac:dyDescent="0.15">
      <c r="A678" s="11"/>
    </row>
    <row r="679" spans="1:1" x14ac:dyDescent="0.15">
      <c r="A679" s="11"/>
    </row>
    <row r="680" spans="1:1" x14ac:dyDescent="0.15">
      <c r="A680" s="11"/>
    </row>
    <row r="681" spans="1:1" x14ac:dyDescent="0.15">
      <c r="A681" s="11"/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1"/>
  <sheetViews>
    <sheetView view="pageBreakPreview" zoomScale="115" zoomScaleNormal="115" zoomScaleSheetLayoutView="115" workbookViewId="0">
      <selection activeCell="E50" sqref="E50"/>
    </sheetView>
  </sheetViews>
  <sheetFormatPr defaultRowHeight="13.5" x14ac:dyDescent="0.15"/>
  <cols>
    <col min="1" max="4" width="15" style="4" customWidth="1"/>
    <col min="5" max="5" width="20.75" style="4" bestFit="1" customWidth="1"/>
    <col min="6" max="16384" width="9" style="4"/>
  </cols>
  <sheetData>
    <row r="1" spans="1:5" ht="19.5" x14ac:dyDescent="0.15">
      <c r="A1" s="1"/>
      <c r="B1" s="2" t="s">
        <v>0</v>
      </c>
      <c r="C1" s="2"/>
      <c r="D1" s="2"/>
      <c r="E1" s="3" t="s">
        <v>55</v>
      </c>
    </row>
    <row r="2" spans="1:5" x14ac:dyDescent="0.15">
      <c r="A2" s="3"/>
      <c r="B2" s="3"/>
      <c r="C2" s="3"/>
      <c r="D2" s="3"/>
      <c r="E2" s="3" t="s">
        <v>6</v>
      </c>
    </row>
    <row r="3" spans="1:5" x14ac:dyDescent="0.15">
      <c r="A3" s="12" t="s">
        <v>1</v>
      </c>
      <c r="B3" s="6"/>
      <c r="C3" s="6" t="s">
        <v>2</v>
      </c>
      <c r="D3" s="7"/>
      <c r="E3" s="8"/>
    </row>
    <row r="4" spans="1:5" x14ac:dyDescent="0.15">
      <c r="A4" s="13"/>
      <c r="B4" s="5" t="s">
        <v>3</v>
      </c>
      <c r="C4" s="5" t="s">
        <v>4</v>
      </c>
      <c r="D4" s="5" t="s">
        <v>5</v>
      </c>
      <c r="E4" s="8" t="s">
        <v>36</v>
      </c>
    </row>
    <row r="5" spans="1:5" x14ac:dyDescent="0.15">
      <c r="A5" s="9" t="s">
        <v>37</v>
      </c>
      <c r="B5" s="10">
        <v>1762</v>
      </c>
      <c r="C5" s="10">
        <v>858</v>
      </c>
      <c r="D5" s="10">
        <v>904</v>
      </c>
      <c r="E5" s="10">
        <v>779</v>
      </c>
    </row>
    <row r="6" spans="1:5" x14ac:dyDescent="0.15">
      <c r="A6" s="9" t="s">
        <v>38</v>
      </c>
      <c r="B6" s="10">
        <v>2191</v>
      </c>
      <c r="C6" s="10">
        <v>1050</v>
      </c>
      <c r="D6" s="10">
        <v>1141</v>
      </c>
      <c r="E6" s="10">
        <v>1053</v>
      </c>
    </row>
    <row r="7" spans="1:5" x14ac:dyDescent="0.15">
      <c r="A7" s="9" t="s">
        <v>39</v>
      </c>
      <c r="B7" s="10">
        <v>1406</v>
      </c>
      <c r="C7" s="10">
        <v>676</v>
      </c>
      <c r="D7" s="10">
        <v>730</v>
      </c>
      <c r="E7" s="10">
        <v>632</v>
      </c>
    </row>
    <row r="8" spans="1:5" x14ac:dyDescent="0.15">
      <c r="A8" s="9" t="s">
        <v>40</v>
      </c>
      <c r="B8" s="10">
        <v>2048</v>
      </c>
      <c r="C8" s="10">
        <v>981</v>
      </c>
      <c r="D8" s="10">
        <v>1067</v>
      </c>
      <c r="E8" s="10">
        <v>904</v>
      </c>
    </row>
    <row r="9" spans="1:5" x14ac:dyDescent="0.15">
      <c r="A9" s="9" t="s">
        <v>41</v>
      </c>
      <c r="B9" s="10">
        <v>2588</v>
      </c>
      <c r="C9" s="10">
        <v>1282</v>
      </c>
      <c r="D9" s="10">
        <v>1306</v>
      </c>
      <c r="E9" s="10">
        <v>1274</v>
      </c>
    </row>
    <row r="10" spans="1:5" x14ac:dyDescent="0.15">
      <c r="A10" s="9" t="s">
        <v>42</v>
      </c>
      <c r="B10" s="10">
        <v>1315</v>
      </c>
      <c r="C10" s="10">
        <v>645</v>
      </c>
      <c r="D10" s="10">
        <v>670</v>
      </c>
      <c r="E10" s="10">
        <v>644</v>
      </c>
    </row>
    <row r="11" spans="1:5" x14ac:dyDescent="0.15">
      <c r="A11" s="9" t="s">
        <v>43</v>
      </c>
      <c r="B11" s="10">
        <v>3056</v>
      </c>
      <c r="C11" s="10">
        <v>1574</v>
      </c>
      <c r="D11" s="10">
        <v>1482</v>
      </c>
      <c r="E11" s="10">
        <v>1457</v>
      </c>
    </row>
    <row r="12" spans="1:5" x14ac:dyDescent="0.15">
      <c r="A12" s="9" t="s">
        <v>44</v>
      </c>
      <c r="B12" s="10">
        <v>2615</v>
      </c>
      <c r="C12" s="10">
        <v>1308</v>
      </c>
      <c r="D12" s="10">
        <v>1307</v>
      </c>
      <c r="E12" s="10">
        <v>1191</v>
      </c>
    </row>
    <row r="13" spans="1:5" x14ac:dyDescent="0.15">
      <c r="A13" s="9" t="s">
        <v>45</v>
      </c>
      <c r="B13" s="10">
        <v>1286</v>
      </c>
      <c r="C13" s="10">
        <v>657</v>
      </c>
      <c r="D13" s="10">
        <v>629</v>
      </c>
      <c r="E13" s="10">
        <v>563</v>
      </c>
    </row>
    <row r="14" spans="1:5" x14ac:dyDescent="0.15">
      <c r="A14" s="9" t="s">
        <v>46</v>
      </c>
      <c r="B14" s="10">
        <v>464</v>
      </c>
      <c r="C14" s="10">
        <v>227</v>
      </c>
      <c r="D14" s="10">
        <v>237</v>
      </c>
      <c r="E14" s="10">
        <v>204</v>
      </c>
    </row>
    <row r="15" spans="1:5" x14ac:dyDescent="0.15">
      <c r="A15" s="9" t="s">
        <v>47</v>
      </c>
      <c r="B15" s="10">
        <v>1107</v>
      </c>
      <c r="C15" s="10">
        <v>557</v>
      </c>
      <c r="D15" s="10">
        <v>550</v>
      </c>
      <c r="E15" s="10">
        <v>528</v>
      </c>
    </row>
    <row r="16" spans="1:5" x14ac:dyDescent="0.15">
      <c r="A16" s="9" t="s">
        <v>48</v>
      </c>
      <c r="B16" s="10">
        <v>1547</v>
      </c>
      <c r="C16" s="10">
        <v>770</v>
      </c>
      <c r="D16" s="10">
        <v>777</v>
      </c>
      <c r="E16" s="10">
        <v>683</v>
      </c>
    </row>
    <row r="17" spans="1:5" x14ac:dyDescent="0.15">
      <c r="A17" s="9" t="s">
        <v>7</v>
      </c>
      <c r="B17" s="10">
        <v>1565</v>
      </c>
      <c r="C17" s="10">
        <v>769</v>
      </c>
      <c r="D17" s="10">
        <v>796</v>
      </c>
      <c r="E17" s="10">
        <v>663</v>
      </c>
    </row>
    <row r="18" spans="1:5" x14ac:dyDescent="0.15">
      <c r="A18" s="9" t="s">
        <v>8</v>
      </c>
      <c r="B18" s="10">
        <v>232</v>
      </c>
      <c r="C18" s="10">
        <v>114</v>
      </c>
      <c r="D18" s="10">
        <v>118</v>
      </c>
      <c r="E18" s="10">
        <v>102</v>
      </c>
    </row>
    <row r="19" spans="1:5" x14ac:dyDescent="0.15">
      <c r="A19" s="9" t="s">
        <v>9</v>
      </c>
      <c r="B19" s="10">
        <v>669</v>
      </c>
      <c r="C19" s="10">
        <v>327</v>
      </c>
      <c r="D19" s="10">
        <v>342</v>
      </c>
      <c r="E19" s="10">
        <v>248</v>
      </c>
    </row>
    <row r="20" spans="1:5" x14ac:dyDescent="0.15">
      <c r="A20" s="9" t="s">
        <v>10</v>
      </c>
      <c r="B20" s="10">
        <v>1261</v>
      </c>
      <c r="C20" s="10">
        <v>611</v>
      </c>
      <c r="D20" s="10">
        <v>650</v>
      </c>
      <c r="E20" s="10">
        <v>565</v>
      </c>
    </row>
    <row r="21" spans="1:5" x14ac:dyDescent="0.15">
      <c r="A21" s="9" t="s">
        <v>11</v>
      </c>
      <c r="B21" s="10">
        <v>569</v>
      </c>
      <c r="C21" s="10">
        <v>289</v>
      </c>
      <c r="D21" s="10">
        <v>280</v>
      </c>
      <c r="E21" s="10">
        <v>208</v>
      </c>
    </row>
    <row r="22" spans="1:5" x14ac:dyDescent="0.15">
      <c r="A22" s="9" t="s">
        <v>12</v>
      </c>
      <c r="B22" s="10">
        <v>725</v>
      </c>
      <c r="C22" s="10">
        <v>356</v>
      </c>
      <c r="D22" s="10">
        <v>369</v>
      </c>
      <c r="E22" s="10">
        <v>354</v>
      </c>
    </row>
    <row r="23" spans="1:5" x14ac:dyDescent="0.15">
      <c r="A23" s="9" t="s">
        <v>13</v>
      </c>
      <c r="B23" s="10">
        <v>988</v>
      </c>
      <c r="C23" s="10">
        <v>490</v>
      </c>
      <c r="D23" s="10">
        <v>498</v>
      </c>
      <c r="E23" s="10">
        <v>409</v>
      </c>
    </row>
    <row r="24" spans="1:5" x14ac:dyDescent="0.15">
      <c r="A24" s="9" t="s">
        <v>14</v>
      </c>
      <c r="B24" s="10">
        <v>636</v>
      </c>
      <c r="C24" s="10">
        <v>333</v>
      </c>
      <c r="D24" s="10">
        <v>303</v>
      </c>
      <c r="E24" s="10">
        <v>282</v>
      </c>
    </row>
    <row r="25" spans="1:5" x14ac:dyDescent="0.15">
      <c r="A25" s="9" t="s">
        <v>15</v>
      </c>
      <c r="B25" s="10">
        <v>5921</v>
      </c>
      <c r="C25" s="10">
        <v>2949</v>
      </c>
      <c r="D25" s="10">
        <v>2972</v>
      </c>
      <c r="E25" s="10">
        <v>2709</v>
      </c>
    </row>
    <row r="26" spans="1:5" x14ac:dyDescent="0.15">
      <c r="A26" s="9" t="s">
        <v>16</v>
      </c>
      <c r="B26" s="10">
        <v>669</v>
      </c>
      <c r="C26" s="10">
        <v>329</v>
      </c>
      <c r="D26" s="10">
        <v>340</v>
      </c>
      <c r="E26" s="10">
        <v>285</v>
      </c>
    </row>
    <row r="27" spans="1:5" x14ac:dyDescent="0.15">
      <c r="A27" s="9" t="s">
        <v>17</v>
      </c>
      <c r="B27" s="10">
        <v>659</v>
      </c>
      <c r="C27" s="10">
        <v>316</v>
      </c>
      <c r="D27" s="10">
        <v>343</v>
      </c>
      <c r="E27" s="10">
        <v>276</v>
      </c>
    </row>
    <row r="28" spans="1:5" x14ac:dyDescent="0.15">
      <c r="A28" s="9" t="s">
        <v>18</v>
      </c>
      <c r="B28" s="10">
        <v>553</v>
      </c>
      <c r="C28" s="10">
        <v>273</v>
      </c>
      <c r="D28" s="10">
        <v>280</v>
      </c>
      <c r="E28" s="10">
        <v>223</v>
      </c>
    </row>
    <row r="29" spans="1:5" x14ac:dyDescent="0.15">
      <c r="A29" s="9" t="s">
        <v>19</v>
      </c>
      <c r="B29" s="10">
        <v>1130</v>
      </c>
      <c r="C29" s="10">
        <v>561</v>
      </c>
      <c r="D29" s="10">
        <v>569</v>
      </c>
      <c r="E29" s="10">
        <v>474</v>
      </c>
    </row>
    <row r="30" spans="1:5" x14ac:dyDescent="0.15">
      <c r="A30" s="9" t="s">
        <v>20</v>
      </c>
      <c r="B30" s="10">
        <v>6234</v>
      </c>
      <c r="C30" s="10">
        <v>3090</v>
      </c>
      <c r="D30" s="10">
        <v>3144</v>
      </c>
      <c r="E30" s="10">
        <v>2674</v>
      </c>
    </row>
    <row r="31" spans="1:5" x14ac:dyDescent="0.15">
      <c r="A31" s="9" t="s">
        <v>21</v>
      </c>
      <c r="B31" s="10">
        <v>414</v>
      </c>
      <c r="C31" s="10">
        <v>213</v>
      </c>
      <c r="D31" s="10">
        <v>201</v>
      </c>
      <c r="E31" s="10">
        <v>189</v>
      </c>
    </row>
    <row r="32" spans="1:5" x14ac:dyDescent="0.15">
      <c r="A32" s="9" t="s">
        <v>22</v>
      </c>
      <c r="B32" s="10">
        <v>993</v>
      </c>
      <c r="C32" s="10">
        <v>487</v>
      </c>
      <c r="D32" s="10">
        <v>506</v>
      </c>
      <c r="E32" s="10">
        <v>521</v>
      </c>
    </row>
    <row r="33" spans="1:5" x14ac:dyDescent="0.15">
      <c r="A33" s="9" t="s">
        <v>23</v>
      </c>
      <c r="B33" s="10">
        <v>547</v>
      </c>
      <c r="C33" s="10">
        <v>283</v>
      </c>
      <c r="D33" s="10">
        <v>264</v>
      </c>
      <c r="E33" s="10">
        <v>252</v>
      </c>
    </row>
    <row r="34" spans="1:5" x14ac:dyDescent="0.15">
      <c r="A34" s="9" t="s">
        <v>24</v>
      </c>
      <c r="B34" s="10">
        <v>10274</v>
      </c>
      <c r="C34" s="10">
        <v>5114</v>
      </c>
      <c r="D34" s="10">
        <v>5160</v>
      </c>
      <c r="E34" s="10">
        <v>4902</v>
      </c>
    </row>
    <row r="35" spans="1:5" x14ac:dyDescent="0.15">
      <c r="A35" s="9" t="s">
        <v>25</v>
      </c>
      <c r="B35" s="10">
        <v>2797</v>
      </c>
      <c r="C35" s="10">
        <v>1420</v>
      </c>
      <c r="D35" s="10">
        <v>1377</v>
      </c>
      <c r="E35" s="10">
        <v>1350</v>
      </c>
    </row>
    <row r="36" spans="1:5" x14ac:dyDescent="0.15">
      <c r="A36" s="9" t="s">
        <v>26</v>
      </c>
      <c r="B36" s="10">
        <v>2005</v>
      </c>
      <c r="C36" s="10">
        <v>1020</v>
      </c>
      <c r="D36" s="10">
        <v>985</v>
      </c>
      <c r="E36" s="10">
        <v>903</v>
      </c>
    </row>
    <row r="37" spans="1:5" x14ac:dyDescent="0.15">
      <c r="A37" s="9" t="s">
        <v>27</v>
      </c>
      <c r="B37" s="10">
        <v>2518</v>
      </c>
      <c r="C37" s="10">
        <v>1306</v>
      </c>
      <c r="D37" s="10">
        <v>1212</v>
      </c>
      <c r="E37" s="10">
        <v>1236</v>
      </c>
    </row>
    <row r="38" spans="1:5" x14ac:dyDescent="0.15">
      <c r="A38" s="9" t="s">
        <v>28</v>
      </c>
      <c r="B38" s="10">
        <v>2699</v>
      </c>
      <c r="C38" s="10">
        <v>1405</v>
      </c>
      <c r="D38" s="10">
        <v>1294</v>
      </c>
      <c r="E38" s="10">
        <v>1247</v>
      </c>
    </row>
    <row r="39" spans="1:5" x14ac:dyDescent="0.15">
      <c r="A39" s="9" t="s">
        <v>29</v>
      </c>
      <c r="B39" s="10">
        <v>4477</v>
      </c>
      <c r="C39" s="10">
        <v>2247</v>
      </c>
      <c r="D39" s="10">
        <v>2230</v>
      </c>
      <c r="E39" s="10">
        <v>2170</v>
      </c>
    </row>
    <row r="40" spans="1:5" x14ac:dyDescent="0.15">
      <c r="A40" s="9" t="s">
        <v>30</v>
      </c>
      <c r="B40" s="10">
        <v>128</v>
      </c>
      <c r="C40" s="10">
        <v>64</v>
      </c>
      <c r="D40" s="10">
        <v>64</v>
      </c>
      <c r="E40" s="10">
        <v>71</v>
      </c>
    </row>
    <row r="41" spans="1:5" x14ac:dyDescent="0.15">
      <c r="A41" s="9" t="s">
        <v>31</v>
      </c>
      <c r="B41" s="10">
        <v>2921</v>
      </c>
      <c r="C41" s="10">
        <v>1421</v>
      </c>
      <c r="D41" s="10">
        <v>1500</v>
      </c>
      <c r="E41" s="10">
        <v>1440</v>
      </c>
    </row>
    <row r="42" spans="1:5" x14ac:dyDescent="0.15">
      <c r="A42" s="9" t="s">
        <v>49</v>
      </c>
      <c r="B42" s="10">
        <v>4255</v>
      </c>
      <c r="C42" s="10">
        <v>2157</v>
      </c>
      <c r="D42" s="10">
        <v>2098</v>
      </c>
      <c r="E42" s="10">
        <v>1878</v>
      </c>
    </row>
    <row r="43" spans="1:5" x14ac:dyDescent="0.15">
      <c r="A43" s="9" t="s">
        <v>32</v>
      </c>
      <c r="B43" s="10">
        <v>335</v>
      </c>
      <c r="C43" s="10">
        <v>157</v>
      </c>
      <c r="D43" s="10">
        <v>178</v>
      </c>
      <c r="E43" s="10">
        <v>136</v>
      </c>
    </row>
    <row r="44" spans="1:5" x14ac:dyDescent="0.15">
      <c r="A44" s="9" t="s">
        <v>33</v>
      </c>
      <c r="B44" s="10">
        <v>802</v>
      </c>
      <c r="C44" s="10">
        <v>411</v>
      </c>
      <c r="D44" s="10">
        <v>391</v>
      </c>
      <c r="E44" s="10">
        <v>309</v>
      </c>
    </row>
    <row r="45" spans="1:5" x14ac:dyDescent="0.15">
      <c r="A45" s="9" t="s">
        <v>50</v>
      </c>
      <c r="B45" s="10">
        <v>1400</v>
      </c>
      <c r="C45" s="10">
        <v>713</v>
      </c>
      <c r="D45" s="10">
        <v>687</v>
      </c>
      <c r="E45" s="10">
        <v>523</v>
      </c>
    </row>
    <row r="46" spans="1:5" x14ac:dyDescent="0.15">
      <c r="A46" s="9" t="s">
        <v>34</v>
      </c>
      <c r="B46" s="10">
        <v>7956</v>
      </c>
      <c r="C46" s="10">
        <v>3914</v>
      </c>
      <c r="D46" s="10">
        <v>4042</v>
      </c>
      <c r="E46" s="10">
        <v>3508</v>
      </c>
    </row>
    <row r="47" spans="1:5" x14ac:dyDescent="0.15">
      <c r="A47" s="5" t="s">
        <v>35</v>
      </c>
      <c r="B47" s="10">
        <v>87717</v>
      </c>
      <c r="C47" s="10">
        <v>43724</v>
      </c>
      <c r="D47" s="10">
        <v>43993</v>
      </c>
      <c r="E47" s="10">
        <v>40019</v>
      </c>
    </row>
    <row r="48" spans="1:5" x14ac:dyDescent="0.15">
      <c r="A48" s="11"/>
    </row>
    <row r="49" spans="1:1" x14ac:dyDescent="0.15">
      <c r="A49" s="11"/>
    </row>
    <row r="50" spans="1:1" x14ac:dyDescent="0.15">
      <c r="A50" s="11"/>
    </row>
    <row r="51" spans="1:1" x14ac:dyDescent="0.15">
      <c r="A51" s="11"/>
    </row>
    <row r="52" spans="1:1" x14ac:dyDescent="0.15">
      <c r="A52" s="11"/>
    </row>
    <row r="53" spans="1:1" x14ac:dyDescent="0.15">
      <c r="A53" s="11"/>
    </row>
    <row r="54" spans="1:1" x14ac:dyDescent="0.15">
      <c r="A54" s="11"/>
    </row>
    <row r="55" spans="1:1" x14ac:dyDescent="0.15">
      <c r="A55" s="11"/>
    </row>
    <row r="56" spans="1:1" x14ac:dyDescent="0.15">
      <c r="A56" s="11"/>
    </row>
    <row r="57" spans="1:1" x14ac:dyDescent="0.15">
      <c r="A57" s="11"/>
    </row>
    <row r="58" spans="1:1" x14ac:dyDescent="0.15">
      <c r="A58" s="11"/>
    </row>
    <row r="59" spans="1:1" x14ac:dyDescent="0.15">
      <c r="A59" s="11"/>
    </row>
    <row r="60" spans="1:1" x14ac:dyDescent="0.15">
      <c r="A60" s="11"/>
    </row>
    <row r="61" spans="1:1" x14ac:dyDescent="0.15">
      <c r="A61" s="11"/>
    </row>
    <row r="62" spans="1:1" x14ac:dyDescent="0.15">
      <c r="A62" s="11"/>
    </row>
    <row r="63" spans="1:1" x14ac:dyDescent="0.15">
      <c r="A63" s="11"/>
    </row>
    <row r="64" spans="1:1" x14ac:dyDescent="0.15">
      <c r="A64" s="11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  <row r="68" spans="1:1" x14ac:dyDescent="0.15">
      <c r="A68" s="11"/>
    </row>
    <row r="69" spans="1:1" x14ac:dyDescent="0.15">
      <c r="A69" s="11"/>
    </row>
    <row r="70" spans="1:1" x14ac:dyDescent="0.15">
      <c r="A70" s="11"/>
    </row>
    <row r="71" spans="1:1" x14ac:dyDescent="0.15">
      <c r="A71" s="11"/>
    </row>
    <row r="72" spans="1:1" x14ac:dyDescent="0.15">
      <c r="A72" s="11"/>
    </row>
    <row r="73" spans="1:1" x14ac:dyDescent="0.15">
      <c r="A73" s="11"/>
    </row>
    <row r="74" spans="1:1" x14ac:dyDescent="0.15">
      <c r="A74" s="11"/>
    </row>
    <row r="75" spans="1:1" x14ac:dyDescent="0.15">
      <c r="A75" s="11"/>
    </row>
    <row r="76" spans="1:1" x14ac:dyDescent="0.15">
      <c r="A76" s="11"/>
    </row>
    <row r="77" spans="1:1" x14ac:dyDescent="0.15">
      <c r="A77" s="11"/>
    </row>
    <row r="78" spans="1:1" x14ac:dyDescent="0.15">
      <c r="A78" s="11"/>
    </row>
    <row r="79" spans="1:1" x14ac:dyDescent="0.15">
      <c r="A79" s="11"/>
    </row>
    <row r="80" spans="1:1" x14ac:dyDescent="0.15">
      <c r="A80" s="11"/>
    </row>
    <row r="81" spans="1:1" x14ac:dyDescent="0.15">
      <c r="A81" s="11"/>
    </row>
    <row r="82" spans="1:1" x14ac:dyDescent="0.15">
      <c r="A82" s="11"/>
    </row>
    <row r="83" spans="1:1" x14ac:dyDescent="0.15">
      <c r="A83" s="11"/>
    </row>
    <row r="84" spans="1:1" x14ac:dyDescent="0.15">
      <c r="A84" s="11"/>
    </row>
    <row r="85" spans="1:1" x14ac:dyDescent="0.15">
      <c r="A85" s="11"/>
    </row>
    <row r="86" spans="1:1" x14ac:dyDescent="0.15">
      <c r="A86" s="11"/>
    </row>
    <row r="87" spans="1:1" x14ac:dyDescent="0.15">
      <c r="A87" s="11"/>
    </row>
    <row r="88" spans="1:1" x14ac:dyDescent="0.15">
      <c r="A88" s="11"/>
    </row>
    <row r="89" spans="1:1" x14ac:dyDescent="0.15">
      <c r="A89" s="11"/>
    </row>
    <row r="90" spans="1:1" x14ac:dyDescent="0.15">
      <c r="A90" s="11"/>
    </row>
    <row r="91" spans="1:1" x14ac:dyDescent="0.15">
      <c r="A91" s="11"/>
    </row>
    <row r="92" spans="1:1" x14ac:dyDescent="0.15">
      <c r="A92" s="11"/>
    </row>
    <row r="93" spans="1:1" x14ac:dyDescent="0.15">
      <c r="A93" s="11"/>
    </row>
    <row r="94" spans="1:1" x14ac:dyDescent="0.15">
      <c r="A94" s="11"/>
    </row>
    <row r="95" spans="1:1" x14ac:dyDescent="0.15">
      <c r="A95" s="11"/>
    </row>
    <row r="96" spans="1:1" x14ac:dyDescent="0.15">
      <c r="A96" s="11"/>
    </row>
    <row r="97" spans="1:1" x14ac:dyDescent="0.15">
      <c r="A97" s="11"/>
    </row>
    <row r="98" spans="1:1" x14ac:dyDescent="0.15">
      <c r="A98" s="11"/>
    </row>
    <row r="99" spans="1:1" x14ac:dyDescent="0.15">
      <c r="A99" s="11"/>
    </row>
    <row r="100" spans="1:1" x14ac:dyDescent="0.15">
      <c r="A100" s="11"/>
    </row>
    <row r="101" spans="1:1" x14ac:dyDescent="0.15">
      <c r="A101" s="11"/>
    </row>
    <row r="102" spans="1:1" x14ac:dyDescent="0.15">
      <c r="A102" s="11"/>
    </row>
    <row r="103" spans="1:1" x14ac:dyDescent="0.15">
      <c r="A103" s="11"/>
    </row>
    <row r="104" spans="1:1" x14ac:dyDescent="0.15">
      <c r="A104" s="11"/>
    </row>
    <row r="105" spans="1:1" x14ac:dyDescent="0.15">
      <c r="A105" s="11"/>
    </row>
    <row r="106" spans="1:1" x14ac:dyDescent="0.15">
      <c r="A106" s="11"/>
    </row>
    <row r="107" spans="1:1" x14ac:dyDescent="0.15">
      <c r="A107" s="11"/>
    </row>
    <row r="108" spans="1:1" x14ac:dyDescent="0.15">
      <c r="A108" s="11"/>
    </row>
    <row r="109" spans="1:1" x14ac:dyDescent="0.15">
      <c r="A109" s="11"/>
    </row>
    <row r="110" spans="1:1" x14ac:dyDescent="0.15">
      <c r="A110" s="11"/>
    </row>
    <row r="111" spans="1:1" x14ac:dyDescent="0.15">
      <c r="A111" s="11"/>
    </row>
    <row r="112" spans="1:1" x14ac:dyDescent="0.15">
      <c r="A112" s="11"/>
    </row>
    <row r="113" spans="1:1" x14ac:dyDescent="0.15">
      <c r="A113" s="11"/>
    </row>
    <row r="114" spans="1:1" x14ac:dyDescent="0.15">
      <c r="A114" s="11"/>
    </row>
    <row r="115" spans="1:1" x14ac:dyDescent="0.15">
      <c r="A115" s="11"/>
    </row>
    <row r="116" spans="1:1" x14ac:dyDescent="0.15">
      <c r="A116" s="11"/>
    </row>
    <row r="117" spans="1:1" x14ac:dyDescent="0.15">
      <c r="A117" s="11"/>
    </row>
    <row r="118" spans="1:1" x14ac:dyDescent="0.15">
      <c r="A118" s="11"/>
    </row>
    <row r="119" spans="1:1" x14ac:dyDescent="0.15">
      <c r="A119" s="11"/>
    </row>
    <row r="120" spans="1:1" x14ac:dyDescent="0.15">
      <c r="A120" s="11"/>
    </row>
    <row r="121" spans="1:1" x14ac:dyDescent="0.15">
      <c r="A121" s="11"/>
    </row>
    <row r="122" spans="1:1" x14ac:dyDescent="0.15">
      <c r="A122" s="11"/>
    </row>
    <row r="123" spans="1:1" x14ac:dyDescent="0.15">
      <c r="A123" s="11"/>
    </row>
    <row r="124" spans="1:1" x14ac:dyDescent="0.15">
      <c r="A124" s="11"/>
    </row>
    <row r="125" spans="1:1" x14ac:dyDescent="0.15">
      <c r="A125" s="11"/>
    </row>
    <row r="126" spans="1:1" x14ac:dyDescent="0.15">
      <c r="A126" s="11"/>
    </row>
    <row r="127" spans="1:1" x14ac:dyDescent="0.15">
      <c r="A127" s="11"/>
    </row>
    <row r="128" spans="1:1" x14ac:dyDescent="0.15">
      <c r="A128" s="11"/>
    </row>
    <row r="129" spans="1:1" x14ac:dyDescent="0.15">
      <c r="A129" s="11"/>
    </row>
    <row r="130" spans="1:1" x14ac:dyDescent="0.15">
      <c r="A130" s="11"/>
    </row>
    <row r="131" spans="1:1" x14ac:dyDescent="0.15">
      <c r="A131" s="11"/>
    </row>
    <row r="132" spans="1:1" x14ac:dyDescent="0.15">
      <c r="A132" s="11"/>
    </row>
    <row r="133" spans="1:1" x14ac:dyDescent="0.15">
      <c r="A133" s="11"/>
    </row>
    <row r="134" spans="1:1" x14ac:dyDescent="0.15">
      <c r="A134" s="11"/>
    </row>
    <row r="135" spans="1:1" x14ac:dyDescent="0.15">
      <c r="A135" s="11"/>
    </row>
    <row r="136" spans="1:1" x14ac:dyDescent="0.15">
      <c r="A136" s="11"/>
    </row>
    <row r="137" spans="1:1" x14ac:dyDescent="0.15">
      <c r="A137" s="11"/>
    </row>
    <row r="138" spans="1:1" x14ac:dyDescent="0.15">
      <c r="A138" s="11"/>
    </row>
    <row r="139" spans="1:1" x14ac:dyDescent="0.15">
      <c r="A139" s="11"/>
    </row>
    <row r="140" spans="1:1" x14ac:dyDescent="0.15">
      <c r="A140" s="11"/>
    </row>
    <row r="141" spans="1:1" x14ac:dyDescent="0.15">
      <c r="A141" s="11"/>
    </row>
    <row r="142" spans="1:1" x14ac:dyDescent="0.15">
      <c r="A142" s="11"/>
    </row>
    <row r="143" spans="1:1" x14ac:dyDescent="0.15">
      <c r="A143" s="11"/>
    </row>
    <row r="144" spans="1:1" x14ac:dyDescent="0.15">
      <c r="A144" s="11"/>
    </row>
    <row r="145" spans="1:1" x14ac:dyDescent="0.15">
      <c r="A145" s="11"/>
    </row>
    <row r="146" spans="1:1" x14ac:dyDescent="0.15">
      <c r="A146" s="11"/>
    </row>
    <row r="147" spans="1:1" x14ac:dyDescent="0.15">
      <c r="A147" s="11"/>
    </row>
    <row r="148" spans="1:1" x14ac:dyDescent="0.15">
      <c r="A148" s="11"/>
    </row>
    <row r="149" spans="1:1" x14ac:dyDescent="0.15">
      <c r="A149" s="11"/>
    </row>
    <row r="150" spans="1:1" x14ac:dyDescent="0.15">
      <c r="A150" s="11"/>
    </row>
    <row r="151" spans="1:1" x14ac:dyDescent="0.15">
      <c r="A151" s="11"/>
    </row>
    <row r="152" spans="1:1" x14ac:dyDescent="0.15">
      <c r="A152" s="11"/>
    </row>
    <row r="153" spans="1:1" x14ac:dyDescent="0.15">
      <c r="A153" s="11"/>
    </row>
    <row r="154" spans="1:1" x14ac:dyDescent="0.15">
      <c r="A154" s="11"/>
    </row>
    <row r="155" spans="1:1" x14ac:dyDescent="0.15">
      <c r="A155" s="11"/>
    </row>
    <row r="156" spans="1:1" x14ac:dyDescent="0.15">
      <c r="A156" s="11"/>
    </row>
    <row r="157" spans="1:1" x14ac:dyDescent="0.15">
      <c r="A157" s="11"/>
    </row>
    <row r="158" spans="1:1" x14ac:dyDescent="0.15">
      <c r="A158" s="11"/>
    </row>
    <row r="159" spans="1:1" x14ac:dyDescent="0.15">
      <c r="A159" s="11"/>
    </row>
    <row r="160" spans="1:1" x14ac:dyDescent="0.15">
      <c r="A160" s="11"/>
    </row>
    <row r="161" spans="1:1" x14ac:dyDescent="0.15">
      <c r="A161" s="11"/>
    </row>
    <row r="162" spans="1:1" x14ac:dyDescent="0.15">
      <c r="A162" s="11"/>
    </row>
    <row r="163" spans="1:1" x14ac:dyDescent="0.15">
      <c r="A163" s="11"/>
    </row>
    <row r="164" spans="1:1" x14ac:dyDescent="0.15">
      <c r="A164" s="11"/>
    </row>
    <row r="165" spans="1:1" x14ac:dyDescent="0.15">
      <c r="A165" s="11"/>
    </row>
    <row r="166" spans="1:1" x14ac:dyDescent="0.15">
      <c r="A166" s="11"/>
    </row>
    <row r="167" spans="1:1" x14ac:dyDescent="0.15">
      <c r="A167" s="11"/>
    </row>
    <row r="168" spans="1:1" x14ac:dyDescent="0.15">
      <c r="A168" s="11"/>
    </row>
    <row r="169" spans="1:1" x14ac:dyDescent="0.15">
      <c r="A169" s="11"/>
    </row>
    <row r="170" spans="1:1" x14ac:dyDescent="0.15">
      <c r="A170" s="11"/>
    </row>
    <row r="171" spans="1:1" x14ac:dyDescent="0.15">
      <c r="A171" s="11"/>
    </row>
    <row r="172" spans="1:1" x14ac:dyDescent="0.15">
      <c r="A172" s="11"/>
    </row>
    <row r="173" spans="1:1" x14ac:dyDescent="0.15">
      <c r="A173" s="11"/>
    </row>
    <row r="174" spans="1:1" x14ac:dyDescent="0.15">
      <c r="A174" s="11"/>
    </row>
    <row r="175" spans="1:1" x14ac:dyDescent="0.15">
      <c r="A175" s="11"/>
    </row>
    <row r="176" spans="1:1" x14ac:dyDescent="0.15">
      <c r="A176" s="11"/>
    </row>
    <row r="177" spans="1:1" x14ac:dyDescent="0.15">
      <c r="A177" s="11"/>
    </row>
    <row r="178" spans="1:1" x14ac:dyDescent="0.15">
      <c r="A178" s="11"/>
    </row>
    <row r="179" spans="1:1" x14ac:dyDescent="0.15">
      <c r="A179" s="11"/>
    </row>
    <row r="180" spans="1:1" x14ac:dyDescent="0.15">
      <c r="A180" s="11"/>
    </row>
    <row r="181" spans="1:1" x14ac:dyDescent="0.15">
      <c r="A181" s="11"/>
    </row>
    <row r="182" spans="1:1" x14ac:dyDescent="0.15">
      <c r="A182" s="11"/>
    </row>
    <row r="183" spans="1:1" x14ac:dyDescent="0.15">
      <c r="A183" s="11"/>
    </row>
    <row r="184" spans="1:1" x14ac:dyDescent="0.15">
      <c r="A184" s="11"/>
    </row>
    <row r="185" spans="1:1" x14ac:dyDescent="0.15">
      <c r="A185" s="11"/>
    </row>
    <row r="186" spans="1:1" x14ac:dyDescent="0.15">
      <c r="A186" s="11"/>
    </row>
    <row r="187" spans="1:1" x14ac:dyDescent="0.15">
      <c r="A187" s="11"/>
    </row>
    <row r="188" spans="1:1" x14ac:dyDescent="0.15">
      <c r="A188" s="11"/>
    </row>
    <row r="189" spans="1:1" x14ac:dyDescent="0.15">
      <c r="A189" s="11"/>
    </row>
    <row r="190" spans="1:1" x14ac:dyDescent="0.15">
      <c r="A190" s="11"/>
    </row>
    <row r="191" spans="1:1" x14ac:dyDescent="0.15">
      <c r="A191" s="11"/>
    </row>
    <row r="192" spans="1:1" x14ac:dyDescent="0.15">
      <c r="A192" s="11"/>
    </row>
    <row r="193" spans="1:1" x14ac:dyDescent="0.15">
      <c r="A193" s="11"/>
    </row>
    <row r="194" spans="1:1" x14ac:dyDescent="0.15">
      <c r="A194" s="11"/>
    </row>
    <row r="195" spans="1:1" x14ac:dyDescent="0.15">
      <c r="A195" s="11"/>
    </row>
    <row r="196" spans="1:1" x14ac:dyDescent="0.15">
      <c r="A196" s="11"/>
    </row>
    <row r="197" spans="1:1" x14ac:dyDescent="0.15">
      <c r="A197" s="11"/>
    </row>
    <row r="198" spans="1:1" x14ac:dyDescent="0.15">
      <c r="A198" s="11"/>
    </row>
    <row r="199" spans="1:1" x14ac:dyDescent="0.15">
      <c r="A199" s="11"/>
    </row>
    <row r="200" spans="1:1" x14ac:dyDescent="0.15">
      <c r="A200" s="11"/>
    </row>
    <row r="201" spans="1:1" x14ac:dyDescent="0.15">
      <c r="A201" s="11"/>
    </row>
    <row r="202" spans="1:1" x14ac:dyDescent="0.15">
      <c r="A202" s="11"/>
    </row>
    <row r="203" spans="1:1" x14ac:dyDescent="0.15">
      <c r="A203" s="11"/>
    </row>
    <row r="204" spans="1:1" x14ac:dyDescent="0.15">
      <c r="A204" s="11"/>
    </row>
    <row r="205" spans="1:1" x14ac:dyDescent="0.15">
      <c r="A205" s="11"/>
    </row>
    <row r="206" spans="1:1" x14ac:dyDescent="0.15">
      <c r="A206" s="11"/>
    </row>
    <row r="207" spans="1:1" x14ac:dyDescent="0.15">
      <c r="A207" s="11"/>
    </row>
    <row r="208" spans="1:1" x14ac:dyDescent="0.15">
      <c r="A208" s="11"/>
    </row>
    <row r="209" spans="1:1" x14ac:dyDescent="0.15">
      <c r="A209" s="11"/>
    </row>
    <row r="210" spans="1:1" x14ac:dyDescent="0.15">
      <c r="A210" s="11"/>
    </row>
    <row r="211" spans="1:1" x14ac:dyDescent="0.15">
      <c r="A211" s="11"/>
    </row>
    <row r="212" spans="1:1" x14ac:dyDescent="0.15">
      <c r="A212" s="11"/>
    </row>
    <row r="213" spans="1:1" x14ac:dyDescent="0.15">
      <c r="A213" s="11"/>
    </row>
    <row r="214" spans="1:1" x14ac:dyDescent="0.15">
      <c r="A214" s="11"/>
    </row>
    <row r="215" spans="1:1" x14ac:dyDescent="0.15">
      <c r="A215" s="11"/>
    </row>
    <row r="216" spans="1:1" x14ac:dyDescent="0.15">
      <c r="A216" s="11"/>
    </row>
    <row r="217" spans="1:1" x14ac:dyDescent="0.15">
      <c r="A217" s="11"/>
    </row>
    <row r="218" spans="1:1" x14ac:dyDescent="0.15">
      <c r="A218" s="11"/>
    </row>
    <row r="219" spans="1:1" x14ac:dyDescent="0.15">
      <c r="A219" s="11"/>
    </row>
    <row r="220" spans="1:1" x14ac:dyDescent="0.15">
      <c r="A220" s="11"/>
    </row>
    <row r="221" spans="1:1" x14ac:dyDescent="0.15">
      <c r="A221" s="11"/>
    </row>
    <row r="222" spans="1:1" x14ac:dyDescent="0.15">
      <c r="A222" s="11"/>
    </row>
    <row r="223" spans="1:1" x14ac:dyDescent="0.15">
      <c r="A223" s="11"/>
    </row>
    <row r="224" spans="1:1" x14ac:dyDescent="0.15">
      <c r="A224" s="11"/>
    </row>
    <row r="225" spans="1:1" x14ac:dyDescent="0.15">
      <c r="A225" s="11"/>
    </row>
    <row r="226" spans="1:1" x14ac:dyDescent="0.15">
      <c r="A226" s="11"/>
    </row>
    <row r="227" spans="1:1" x14ac:dyDescent="0.15">
      <c r="A227" s="11"/>
    </row>
    <row r="228" spans="1:1" x14ac:dyDescent="0.15">
      <c r="A228" s="11"/>
    </row>
    <row r="229" spans="1:1" x14ac:dyDescent="0.15">
      <c r="A229" s="11"/>
    </row>
    <row r="230" spans="1:1" x14ac:dyDescent="0.15">
      <c r="A230" s="11"/>
    </row>
    <row r="231" spans="1:1" x14ac:dyDescent="0.15">
      <c r="A231" s="11"/>
    </row>
    <row r="232" spans="1:1" x14ac:dyDescent="0.15">
      <c r="A232" s="11"/>
    </row>
    <row r="233" spans="1:1" x14ac:dyDescent="0.15">
      <c r="A233" s="11"/>
    </row>
    <row r="234" spans="1:1" x14ac:dyDescent="0.15">
      <c r="A234" s="11"/>
    </row>
    <row r="235" spans="1:1" x14ac:dyDescent="0.15">
      <c r="A235" s="11"/>
    </row>
    <row r="236" spans="1:1" x14ac:dyDescent="0.15">
      <c r="A236" s="11"/>
    </row>
    <row r="237" spans="1:1" x14ac:dyDescent="0.15">
      <c r="A237" s="11"/>
    </row>
    <row r="238" spans="1:1" x14ac:dyDescent="0.15">
      <c r="A238" s="11"/>
    </row>
    <row r="239" spans="1:1" x14ac:dyDescent="0.15">
      <c r="A239" s="11"/>
    </row>
    <row r="240" spans="1:1" x14ac:dyDescent="0.15">
      <c r="A240" s="11"/>
    </row>
    <row r="241" spans="1:1" x14ac:dyDescent="0.15">
      <c r="A241" s="11"/>
    </row>
    <row r="242" spans="1:1" x14ac:dyDescent="0.15">
      <c r="A242" s="11"/>
    </row>
    <row r="243" spans="1:1" x14ac:dyDescent="0.15">
      <c r="A243" s="11"/>
    </row>
    <row r="244" spans="1:1" x14ac:dyDescent="0.15">
      <c r="A244" s="11"/>
    </row>
    <row r="245" spans="1:1" x14ac:dyDescent="0.15">
      <c r="A245" s="11"/>
    </row>
    <row r="246" spans="1:1" x14ac:dyDescent="0.15">
      <c r="A246" s="11"/>
    </row>
    <row r="247" spans="1:1" x14ac:dyDescent="0.15">
      <c r="A247" s="11"/>
    </row>
    <row r="248" spans="1:1" x14ac:dyDescent="0.15">
      <c r="A248" s="11"/>
    </row>
    <row r="249" spans="1:1" x14ac:dyDescent="0.15">
      <c r="A249" s="11"/>
    </row>
    <row r="250" spans="1:1" x14ac:dyDescent="0.15">
      <c r="A250" s="11"/>
    </row>
    <row r="251" spans="1:1" x14ac:dyDescent="0.15">
      <c r="A251" s="11"/>
    </row>
    <row r="252" spans="1:1" x14ac:dyDescent="0.15">
      <c r="A252" s="11"/>
    </row>
    <row r="253" spans="1:1" x14ac:dyDescent="0.15">
      <c r="A253" s="11"/>
    </row>
    <row r="254" spans="1:1" x14ac:dyDescent="0.15">
      <c r="A254" s="11"/>
    </row>
    <row r="255" spans="1:1" x14ac:dyDescent="0.15">
      <c r="A255" s="11"/>
    </row>
    <row r="256" spans="1:1" x14ac:dyDescent="0.15">
      <c r="A256" s="11"/>
    </row>
    <row r="257" spans="1:1" x14ac:dyDescent="0.15">
      <c r="A257" s="11"/>
    </row>
    <row r="258" spans="1:1" x14ac:dyDescent="0.15">
      <c r="A258" s="11"/>
    </row>
    <row r="259" spans="1:1" x14ac:dyDescent="0.15">
      <c r="A259" s="11"/>
    </row>
    <row r="260" spans="1:1" x14ac:dyDescent="0.15">
      <c r="A260" s="11"/>
    </row>
    <row r="261" spans="1:1" x14ac:dyDescent="0.15">
      <c r="A261" s="11"/>
    </row>
    <row r="262" spans="1:1" x14ac:dyDescent="0.15">
      <c r="A262" s="11"/>
    </row>
    <row r="263" spans="1:1" x14ac:dyDescent="0.15">
      <c r="A263" s="11"/>
    </row>
    <row r="264" spans="1:1" x14ac:dyDescent="0.15">
      <c r="A264" s="11"/>
    </row>
    <row r="265" spans="1:1" x14ac:dyDescent="0.15">
      <c r="A265" s="11"/>
    </row>
    <row r="266" spans="1:1" x14ac:dyDescent="0.15">
      <c r="A266" s="11"/>
    </row>
    <row r="267" spans="1:1" x14ac:dyDescent="0.15">
      <c r="A267" s="11"/>
    </row>
    <row r="268" spans="1:1" x14ac:dyDescent="0.15">
      <c r="A268" s="11"/>
    </row>
    <row r="269" spans="1:1" x14ac:dyDescent="0.15">
      <c r="A269" s="11"/>
    </row>
    <row r="270" spans="1:1" x14ac:dyDescent="0.15">
      <c r="A270" s="11"/>
    </row>
    <row r="271" spans="1:1" x14ac:dyDescent="0.15">
      <c r="A271" s="11"/>
    </row>
    <row r="272" spans="1:1" x14ac:dyDescent="0.15">
      <c r="A272" s="11"/>
    </row>
    <row r="273" spans="1:1" x14ac:dyDescent="0.15">
      <c r="A273" s="11"/>
    </row>
    <row r="274" spans="1:1" x14ac:dyDescent="0.15">
      <c r="A274" s="11"/>
    </row>
    <row r="275" spans="1:1" x14ac:dyDescent="0.15">
      <c r="A275" s="11"/>
    </row>
    <row r="276" spans="1:1" x14ac:dyDescent="0.15">
      <c r="A276" s="11"/>
    </row>
    <row r="277" spans="1:1" x14ac:dyDescent="0.15">
      <c r="A277" s="11"/>
    </row>
    <row r="278" spans="1:1" x14ac:dyDescent="0.15">
      <c r="A278" s="11"/>
    </row>
    <row r="279" spans="1:1" x14ac:dyDescent="0.15">
      <c r="A279" s="11"/>
    </row>
    <row r="280" spans="1:1" x14ac:dyDescent="0.15">
      <c r="A280" s="11"/>
    </row>
    <row r="281" spans="1:1" x14ac:dyDescent="0.15">
      <c r="A281" s="11"/>
    </row>
    <row r="282" spans="1:1" x14ac:dyDescent="0.15">
      <c r="A282" s="11"/>
    </row>
    <row r="283" spans="1:1" x14ac:dyDescent="0.15">
      <c r="A283" s="11"/>
    </row>
    <row r="284" spans="1:1" x14ac:dyDescent="0.15">
      <c r="A284" s="11"/>
    </row>
    <row r="285" spans="1:1" x14ac:dyDescent="0.15">
      <c r="A285" s="11"/>
    </row>
    <row r="286" spans="1:1" x14ac:dyDescent="0.15">
      <c r="A286" s="11"/>
    </row>
    <row r="287" spans="1:1" x14ac:dyDescent="0.15">
      <c r="A287" s="11"/>
    </row>
    <row r="288" spans="1:1" x14ac:dyDescent="0.15">
      <c r="A288" s="11"/>
    </row>
    <row r="289" spans="1:1" x14ac:dyDescent="0.15">
      <c r="A289" s="11"/>
    </row>
    <row r="290" spans="1:1" x14ac:dyDescent="0.15">
      <c r="A290" s="11"/>
    </row>
    <row r="291" spans="1:1" x14ac:dyDescent="0.15">
      <c r="A291" s="11"/>
    </row>
    <row r="292" spans="1:1" x14ac:dyDescent="0.15">
      <c r="A292" s="11"/>
    </row>
    <row r="293" spans="1:1" x14ac:dyDescent="0.15">
      <c r="A293" s="11"/>
    </row>
    <row r="294" spans="1:1" x14ac:dyDescent="0.15">
      <c r="A294" s="11"/>
    </row>
    <row r="295" spans="1:1" x14ac:dyDescent="0.15">
      <c r="A295" s="11"/>
    </row>
    <row r="296" spans="1:1" x14ac:dyDescent="0.15">
      <c r="A296" s="11"/>
    </row>
    <row r="297" spans="1:1" x14ac:dyDescent="0.15">
      <c r="A297" s="11"/>
    </row>
    <row r="298" spans="1:1" x14ac:dyDescent="0.15">
      <c r="A298" s="11"/>
    </row>
    <row r="299" spans="1:1" x14ac:dyDescent="0.15">
      <c r="A299" s="11"/>
    </row>
    <row r="300" spans="1:1" x14ac:dyDescent="0.15">
      <c r="A300" s="11"/>
    </row>
    <row r="301" spans="1:1" x14ac:dyDescent="0.15">
      <c r="A301" s="11"/>
    </row>
    <row r="302" spans="1:1" x14ac:dyDescent="0.15">
      <c r="A302" s="11"/>
    </row>
    <row r="303" spans="1:1" x14ac:dyDescent="0.15">
      <c r="A303" s="11"/>
    </row>
    <row r="304" spans="1:1" x14ac:dyDescent="0.15">
      <c r="A304" s="11"/>
    </row>
    <row r="305" spans="1:1" x14ac:dyDescent="0.15">
      <c r="A305" s="11"/>
    </row>
    <row r="306" spans="1:1" x14ac:dyDescent="0.15">
      <c r="A306" s="11"/>
    </row>
    <row r="307" spans="1:1" x14ac:dyDescent="0.15">
      <c r="A307" s="11"/>
    </row>
    <row r="308" spans="1:1" x14ac:dyDescent="0.15">
      <c r="A308" s="11"/>
    </row>
    <row r="309" spans="1:1" x14ac:dyDescent="0.15">
      <c r="A309" s="11"/>
    </row>
    <row r="310" spans="1:1" x14ac:dyDescent="0.15">
      <c r="A310" s="11"/>
    </row>
    <row r="311" spans="1:1" x14ac:dyDescent="0.15">
      <c r="A311" s="11"/>
    </row>
    <row r="312" spans="1:1" x14ac:dyDescent="0.15">
      <c r="A312" s="11"/>
    </row>
    <row r="313" spans="1:1" x14ac:dyDescent="0.15">
      <c r="A313" s="11"/>
    </row>
    <row r="314" spans="1:1" x14ac:dyDescent="0.15">
      <c r="A314" s="11"/>
    </row>
    <row r="315" spans="1:1" x14ac:dyDescent="0.15">
      <c r="A315" s="11"/>
    </row>
    <row r="316" spans="1:1" x14ac:dyDescent="0.15">
      <c r="A316" s="11"/>
    </row>
    <row r="317" spans="1:1" x14ac:dyDescent="0.15">
      <c r="A317" s="11"/>
    </row>
    <row r="318" spans="1:1" x14ac:dyDescent="0.15">
      <c r="A318" s="11"/>
    </row>
    <row r="319" spans="1:1" x14ac:dyDescent="0.15">
      <c r="A319" s="11"/>
    </row>
    <row r="320" spans="1:1" x14ac:dyDescent="0.15">
      <c r="A320" s="11"/>
    </row>
    <row r="321" spans="1:1" x14ac:dyDescent="0.15">
      <c r="A321" s="11"/>
    </row>
    <row r="322" spans="1:1" x14ac:dyDescent="0.15">
      <c r="A322" s="11"/>
    </row>
    <row r="323" spans="1:1" x14ac:dyDescent="0.15">
      <c r="A323" s="11"/>
    </row>
    <row r="324" spans="1:1" x14ac:dyDescent="0.15">
      <c r="A324" s="11"/>
    </row>
    <row r="325" spans="1:1" x14ac:dyDescent="0.15">
      <c r="A325" s="11"/>
    </row>
    <row r="326" spans="1:1" x14ac:dyDescent="0.15">
      <c r="A326" s="11"/>
    </row>
    <row r="327" spans="1:1" x14ac:dyDescent="0.15">
      <c r="A327" s="11"/>
    </row>
    <row r="328" spans="1:1" x14ac:dyDescent="0.15">
      <c r="A328" s="11"/>
    </row>
    <row r="329" spans="1:1" x14ac:dyDescent="0.15">
      <c r="A329" s="11"/>
    </row>
    <row r="330" spans="1:1" x14ac:dyDescent="0.15">
      <c r="A330" s="11"/>
    </row>
    <row r="331" spans="1:1" x14ac:dyDescent="0.15">
      <c r="A331" s="11"/>
    </row>
    <row r="332" spans="1:1" x14ac:dyDescent="0.15">
      <c r="A332" s="11"/>
    </row>
    <row r="333" spans="1:1" x14ac:dyDescent="0.15">
      <c r="A333" s="11"/>
    </row>
    <row r="334" spans="1:1" x14ac:dyDescent="0.15">
      <c r="A334" s="11"/>
    </row>
    <row r="335" spans="1:1" x14ac:dyDescent="0.15">
      <c r="A335" s="11"/>
    </row>
    <row r="336" spans="1:1" x14ac:dyDescent="0.15">
      <c r="A336" s="11"/>
    </row>
    <row r="337" spans="1:1" x14ac:dyDescent="0.15">
      <c r="A337" s="11"/>
    </row>
    <row r="338" spans="1:1" x14ac:dyDescent="0.15">
      <c r="A338" s="11"/>
    </row>
    <row r="339" spans="1:1" x14ac:dyDescent="0.15">
      <c r="A339" s="11"/>
    </row>
    <row r="340" spans="1:1" x14ac:dyDescent="0.15">
      <c r="A340" s="11"/>
    </row>
    <row r="341" spans="1:1" x14ac:dyDescent="0.15">
      <c r="A341" s="11"/>
    </row>
    <row r="342" spans="1:1" x14ac:dyDescent="0.15">
      <c r="A342" s="11"/>
    </row>
    <row r="343" spans="1:1" x14ac:dyDescent="0.15">
      <c r="A343" s="11"/>
    </row>
    <row r="344" spans="1:1" x14ac:dyDescent="0.15">
      <c r="A344" s="11"/>
    </row>
    <row r="345" spans="1:1" x14ac:dyDescent="0.15">
      <c r="A345" s="11"/>
    </row>
    <row r="346" spans="1:1" x14ac:dyDescent="0.15">
      <c r="A346" s="11"/>
    </row>
    <row r="347" spans="1:1" x14ac:dyDescent="0.15">
      <c r="A347" s="11"/>
    </row>
    <row r="348" spans="1:1" x14ac:dyDescent="0.15">
      <c r="A348" s="11"/>
    </row>
    <row r="349" spans="1:1" x14ac:dyDescent="0.15">
      <c r="A349" s="11"/>
    </row>
    <row r="350" spans="1:1" x14ac:dyDescent="0.15">
      <c r="A350" s="11"/>
    </row>
    <row r="351" spans="1:1" x14ac:dyDescent="0.15">
      <c r="A351" s="11"/>
    </row>
    <row r="352" spans="1:1" x14ac:dyDescent="0.15">
      <c r="A352" s="11"/>
    </row>
    <row r="353" spans="1:1" x14ac:dyDescent="0.15">
      <c r="A353" s="11"/>
    </row>
    <row r="354" spans="1:1" x14ac:dyDescent="0.15">
      <c r="A354" s="11"/>
    </row>
    <row r="355" spans="1:1" x14ac:dyDescent="0.15">
      <c r="A355" s="11"/>
    </row>
    <row r="356" spans="1:1" x14ac:dyDescent="0.15">
      <c r="A356" s="11"/>
    </row>
    <row r="357" spans="1:1" x14ac:dyDescent="0.15">
      <c r="A357" s="11"/>
    </row>
    <row r="358" spans="1:1" x14ac:dyDescent="0.15">
      <c r="A358" s="11"/>
    </row>
    <row r="359" spans="1:1" x14ac:dyDescent="0.15">
      <c r="A359" s="11"/>
    </row>
    <row r="360" spans="1:1" x14ac:dyDescent="0.15">
      <c r="A360" s="11"/>
    </row>
    <row r="361" spans="1:1" x14ac:dyDescent="0.15">
      <c r="A361" s="11"/>
    </row>
    <row r="362" spans="1:1" x14ac:dyDescent="0.15">
      <c r="A362" s="11"/>
    </row>
    <row r="363" spans="1:1" x14ac:dyDescent="0.15">
      <c r="A363" s="11"/>
    </row>
    <row r="364" spans="1:1" x14ac:dyDescent="0.15">
      <c r="A364" s="11"/>
    </row>
    <row r="365" spans="1:1" x14ac:dyDescent="0.15">
      <c r="A365" s="11"/>
    </row>
    <row r="366" spans="1:1" x14ac:dyDescent="0.15">
      <c r="A366" s="11"/>
    </row>
    <row r="367" spans="1:1" x14ac:dyDescent="0.15">
      <c r="A367" s="11"/>
    </row>
    <row r="368" spans="1:1" x14ac:dyDescent="0.15">
      <c r="A368" s="11"/>
    </row>
    <row r="369" spans="1:1" x14ac:dyDescent="0.15">
      <c r="A369" s="11"/>
    </row>
    <row r="370" spans="1:1" x14ac:dyDescent="0.15">
      <c r="A370" s="11"/>
    </row>
    <row r="371" spans="1:1" x14ac:dyDescent="0.15">
      <c r="A371" s="11"/>
    </row>
    <row r="372" spans="1:1" x14ac:dyDescent="0.15">
      <c r="A372" s="11"/>
    </row>
    <row r="373" spans="1:1" x14ac:dyDescent="0.15">
      <c r="A373" s="11"/>
    </row>
    <row r="374" spans="1:1" x14ac:dyDescent="0.15">
      <c r="A374" s="11"/>
    </row>
    <row r="375" spans="1:1" x14ac:dyDescent="0.15">
      <c r="A375" s="11"/>
    </row>
    <row r="376" spans="1:1" x14ac:dyDescent="0.15">
      <c r="A376" s="11"/>
    </row>
    <row r="377" spans="1:1" x14ac:dyDescent="0.15">
      <c r="A377" s="11"/>
    </row>
    <row r="378" spans="1:1" x14ac:dyDescent="0.15">
      <c r="A378" s="11"/>
    </row>
    <row r="379" spans="1:1" x14ac:dyDescent="0.15">
      <c r="A379" s="11"/>
    </row>
    <row r="380" spans="1:1" x14ac:dyDescent="0.15">
      <c r="A380" s="11"/>
    </row>
    <row r="381" spans="1:1" x14ac:dyDescent="0.15">
      <c r="A381" s="11"/>
    </row>
    <row r="382" spans="1:1" x14ac:dyDescent="0.15">
      <c r="A382" s="11"/>
    </row>
    <row r="383" spans="1:1" x14ac:dyDescent="0.15">
      <c r="A383" s="11"/>
    </row>
    <row r="384" spans="1:1" x14ac:dyDescent="0.15">
      <c r="A384" s="11"/>
    </row>
    <row r="385" spans="1:1" x14ac:dyDescent="0.15">
      <c r="A385" s="11"/>
    </row>
    <row r="386" spans="1:1" x14ac:dyDescent="0.15">
      <c r="A386" s="11"/>
    </row>
    <row r="387" spans="1:1" x14ac:dyDescent="0.15">
      <c r="A387" s="11"/>
    </row>
    <row r="388" spans="1:1" x14ac:dyDescent="0.15">
      <c r="A388" s="11"/>
    </row>
    <row r="389" spans="1:1" x14ac:dyDescent="0.15">
      <c r="A389" s="11"/>
    </row>
    <row r="390" spans="1:1" x14ac:dyDescent="0.15">
      <c r="A390" s="11"/>
    </row>
    <row r="391" spans="1:1" x14ac:dyDescent="0.15">
      <c r="A391" s="11"/>
    </row>
    <row r="392" spans="1:1" x14ac:dyDescent="0.15">
      <c r="A392" s="11"/>
    </row>
    <row r="393" spans="1:1" x14ac:dyDescent="0.15">
      <c r="A393" s="11"/>
    </row>
    <row r="394" spans="1:1" x14ac:dyDescent="0.15">
      <c r="A394" s="11"/>
    </row>
    <row r="395" spans="1:1" x14ac:dyDescent="0.15">
      <c r="A395" s="11"/>
    </row>
    <row r="396" spans="1:1" x14ac:dyDescent="0.15">
      <c r="A396" s="11"/>
    </row>
    <row r="397" spans="1:1" x14ac:dyDescent="0.15">
      <c r="A397" s="11"/>
    </row>
    <row r="398" spans="1:1" x14ac:dyDescent="0.15">
      <c r="A398" s="11"/>
    </row>
    <row r="399" spans="1:1" x14ac:dyDescent="0.15">
      <c r="A399" s="11"/>
    </row>
    <row r="400" spans="1:1" x14ac:dyDescent="0.15">
      <c r="A400" s="11"/>
    </row>
    <row r="401" spans="1:1" x14ac:dyDescent="0.15">
      <c r="A401" s="11"/>
    </row>
    <row r="402" spans="1:1" x14ac:dyDescent="0.15">
      <c r="A402" s="11"/>
    </row>
    <row r="403" spans="1:1" x14ac:dyDescent="0.15">
      <c r="A403" s="11"/>
    </row>
    <row r="404" spans="1:1" x14ac:dyDescent="0.15">
      <c r="A404" s="11"/>
    </row>
    <row r="405" spans="1:1" x14ac:dyDescent="0.15">
      <c r="A405" s="11"/>
    </row>
    <row r="406" spans="1:1" x14ac:dyDescent="0.15">
      <c r="A406" s="11"/>
    </row>
    <row r="407" spans="1:1" x14ac:dyDescent="0.15">
      <c r="A407" s="11"/>
    </row>
    <row r="408" spans="1:1" x14ac:dyDescent="0.15">
      <c r="A408" s="11"/>
    </row>
    <row r="409" spans="1:1" x14ac:dyDescent="0.15">
      <c r="A409" s="11"/>
    </row>
    <row r="410" spans="1:1" x14ac:dyDescent="0.15">
      <c r="A410" s="11"/>
    </row>
    <row r="411" spans="1:1" x14ac:dyDescent="0.15">
      <c r="A411" s="11"/>
    </row>
    <row r="412" spans="1:1" x14ac:dyDescent="0.15">
      <c r="A412" s="11"/>
    </row>
    <row r="413" spans="1:1" x14ac:dyDescent="0.15">
      <c r="A413" s="11"/>
    </row>
    <row r="414" spans="1:1" x14ac:dyDescent="0.15">
      <c r="A414" s="11"/>
    </row>
    <row r="415" spans="1:1" x14ac:dyDescent="0.15">
      <c r="A415" s="11"/>
    </row>
    <row r="416" spans="1:1" x14ac:dyDescent="0.15">
      <c r="A416" s="11"/>
    </row>
    <row r="417" spans="1:1" x14ac:dyDescent="0.15">
      <c r="A417" s="11"/>
    </row>
    <row r="418" spans="1:1" x14ac:dyDescent="0.15">
      <c r="A418" s="11"/>
    </row>
    <row r="419" spans="1:1" x14ac:dyDescent="0.15">
      <c r="A419" s="11"/>
    </row>
    <row r="420" spans="1:1" x14ac:dyDescent="0.15">
      <c r="A420" s="11"/>
    </row>
    <row r="421" spans="1:1" x14ac:dyDescent="0.15">
      <c r="A421" s="11"/>
    </row>
    <row r="422" spans="1:1" x14ac:dyDescent="0.15">
      <c r="A422" s="11"/>
    </row>
    <row r="423" spans="1:1" x14ac:dyDescent="0.15">
      <c r="A423" s="11"/>
    </row>
    <row r="424" spans="1:1" x14ac:dyDescent="0.15">
      <c r="A424" s="11"/>
    </row>
    <row r="425" spans="1:1" x14ac:dyDescent="0.15">
      <c r="A425" s="11"/>
    </row>
    <row r="426" spans="1:1" x14ac:dyDescent="0.15">
      <c r="A426" s="11"/>
    </row>
    <row r="427" spans="1:1" x14ac:dyDescent="0.15">
      <c r="A427" s="11"/>
    </row>
    <row r="428" spans="1:1" x14ac:dyDescent="0.15">
      <c r="A428" s="11"/>
    </row>
    <row r="429" spans="1:1" x14ac:dyDescent="0.15">
      <c r="A429" s="11"/>
    </row>
    <row r="430" spans="1:1" x14ac:dyDescent="0.15">
      <c r="A430" s="11"/>
    </row>
    <row r="431" spans="1:1" x14ac:dyDescent="0.15">
      <c r="A431" s="11"/>
    </row>
    <row r="432" spans="1:1" x14ac:dyDescent="0.15">
      <c r="A432" s="11"/>
    </row>
    <row r="433" spans="1:1" x14ac:dyDescent="0.15">
      <c r="A433" s="11"/>
    </row>
    <row r="434" spans="1:1" x14ac:dyDescent="0.15">
      <c r="A434" s="11"/>
    </row>
    <row r="435" spans="1:1" x14ac:dyDescent="0.15">
      <c r="A435" s="11"/>
    </row>
    <row r="436" spans="1:1" x14ac:dyDescent="0.15">
      <c r="A436" s="11"/>
    </row>
    <row r="437" spans="1:1" x14ac:dyDescent="0.15">
      <c r="A437" s="11"/>
    </row>
    <row r="438" spans="1:1" x14ac:dyDescent="0.15">
      <c r="A438" s="11"/>
    </row>
    <row r="439" spans="1:1" x14ac:dyDescent="0.15">
      <c r="A439" s="11"/>
    </row>
    <row r="440" spans="1:1" x14ac:dyDescent="0.15">
      <c r="A440" s="11"/>
    </row>
    <row r="441" spans="1:1" x14ac:dyDescent="0.15">
      <c r="A441" s="11"/>
    </row>
    <row r="442" spans="1:1" x14ac:dyDescent="0.15">
      <c r="A442" s="11"/>
    </row>
    <row r="443" spans="1:1" x14ac:dyDescent="0.15">
      <c r="A443" s="11"/>
    </row>
    <row r="444" spans="1:1" x14ac:dyDescent="0.15">
      <c r="A444" s="11"/>
    </row>
    <row r="445" spans="1:1" x14ac:dyDescent="0.15">
      <c r="A445" s="11"/>
    </row>
    <row r="446" spans="1:1" x14ac:dyDescent="0.15">
      <c r="A446" s="11"/>
    </row>
    <row r="447" spans="1:1" x14ac:dyDescent="0.15">
      <c r="A447" s="11"/>
    </row>
    <row r="448" spans="1:1" x14ac:dyDescent="0.15">
      <c r="A448" s="11"/>
    </row>
    <row r="449" spans="1:1" x14ac:dyDescent="0.15">
      <c r="A449" s="11"/>
    </row>
    <row r="450" spans="1:1" x14ac:dyDescent="0.15">
      <c r="A450" s="11"/>
    </row>
    <row r="451" spans="1:1" x14ac:dyDescent="0.15">
      <c r="A451" s="11"/>
    </row>
    <row r="452" spans="1:1" x14ac:dyDescent="0.15">
      <c r="A452" s="11"/>
    </row>
    <row r="453" spans="1:1" x14ac:dyDescent="0.15">
      <c r="A453" s="11"/>
    </row>
    <row r="454" spans="1:1" x14ac:dyDescent="0.15">
      <c r="A454" s="11"/>
    </row>
    <row r="455" spans="1:1" x14ac:dyDescent="0.15">
      <c r="A455" s="11"/>
    </row>
    <row r="456" spans="1:1" x14ac:dyDescent="0.15">
      <c r="A456" s="11"/>
    </row>
    <row r="457" spans="1:1" x14ac:dyDescent="0.15">
      <c r="A457" s="11"/>
    </row>
    <row r="458" spans="1:1" x14ac:dyDescent="0.15">
      <c r="A458" s="11"/>
    </row>
    <row r="459" spans="1:1" x14ac:dyDescent="0.15">
      <c r="A459" s="11"/>
    </row>
    <row r="460" spans="1:1" x14ac:dyDescent="0.15">
      <c r="A460" s="11"/>
    </row>
    <row r="461" spans="1:1" x14ac:dyDescent="0.15">
      <c r="A461" s="11"/>
    </row>
    <row r="462" spans="1:1" x14ac:dyDescent="0.15">
      <c r="A462" s="11"/>
    </row>
    <row r="463" spans="1:1" x14ac:dyDescent="0.15">
      <c r="A463" s="11"/>
    </row>
    <row r="464" spans="1:1" x14ac:dyDescent="0.15">
      <c r="A464" s="11"/>
    </row>
    <row r="465" spans="1:1" x14ac:dyDescent="0.15">
      <c r="A465" s="11"/>
    </row>
    <row r="466" spans="1:1" x14ac:dyDescent="0.15">
      <c r="A466" s="11"/>
    </row>
    <row r="467" spans="1:1" x14ac:dyDescent="0.15">
      <c r="A467" s="11"/>
    </row>
    <row r="468" spans="1:1" x14ac:dyDescent="0.15">
      <c r="A468" s="11"/>
    </row>
    <row r="469" spans="1:1" x14ac:dyDescent="0.15">
      <c r="A469" s="11"/>
    </row>
    <row r="470" spans="1:1" x14ac:dyDescent="0.15">
      <c r="A470" s="11"/>
    </row>
    <row r="471" spans="1:1" x14ac:dyDescent="0.15">
      <c r="A471" s="11"/>
    </row>
    <row r="472" spans="1:1" x14ac:dyDescent="0.15">
      <c r="A472" s="11"/>
    </row>
    <row r="473" spans="1:1" x14ac:dyDescent="0.15">
      <c r="A473" s="11"/>
    </row>
    <row r="474" spans="1:1" x14ac:dyDescent="0.15">
      <c r="A474" s="11"/>
    </row>
    <row r="475" spans="1:1" x14ac:dyDescent="0.15">
      <c r="A475" s="11"/>
    </row>
    <row r="476" spans="1:1" x14ac:dyDescent="0.15">
      <c r="A476" s="11"/>
    </row>
    <row r="477" spans="1:1" x14ac:dyDescent="0.15">
      <c r="A477" s="11"/>
    </row>
    <row r="478" spans="1:1" x14ac:dyDescent="0.15">
      <c r="A478" s="11"/>
    </row>
    <row r="479" spans="1:1" x14ac:dyDescent="0.15">
      <c r="A479" s="11"/>
    </row>
    <row r="480" spans="1:1" x14ac:dyDescent="0.15">
      <c r="A480" s="11"/>
    </row>
    <row r="481" spans="1:1" x14ac:dyDescent="0.15">
      <c r="A481" s="11"/>
    </row>
    <row r="482" spans="1:1" x14ac:dyDescent="0.15">
      <c r="A482" s="11"/>
    </row>
    <row r="483" spans="1:1" x14ac:dyDescent="0.15">
      <c r="A483" s="11"/>
    </row>
    <row r="484" spans="1:1" x14ac:dyDescent="0.15">
      <c r="A484" s="11"/>
    </row>
    <row r="485" spans="1:1" x14ac:dyDescent="0.15">
      <c r="A485" s="11"/>
    </row>
    <row r="486" spans="1:1" x14ac:dyDescent="0.15">
      <c r="A486" s="11"/>
    </row>
    <row r="487" spans="1:1" x14ac:dyDescent="0.15">
      <c r="A487" s="11"/>
    </row>
    <row r="488" spans="1:1" x14ac:dyDescent="0.15">
      <c r="A488" s="11"/>
    </row>
    <row r="489" spans="1:1" x14ac:dyDescent="0.15">
      <c r="A489" s="11"/>
    </row>
    <row r="490" spans="1:1" x14ac:dyDescent="0.15">
      <c r="A490" s="11"/>
    </row>
    <row r="491" spans="1:1" x14ac:dyDescent="0.15">
      <c r="A491" s="11"/>
    </row>
    <row r="492" spans="1:1" x14ac:dyDescent="0.15">
      <c r="A492" s="11"/>
    </row>
    <row r="493" spans="1:1" x14ac:dyDescent="0.15">
      <c r="A493" s="11"/>
    </row>
    <row r="494" spans="1:1" x14ac:dyDescent="0.15">
      <c r="A494" s="11"/>
    </row>
    <row r="495" spans="1:1" x14ac:dyDescent="0.15">
      <c r="A495" s="11"/>
    </row>
    <row r="496" spans="1:1" x14ac:dyDescent="0.15">
      <c r="A496" s="11"/>
    </row>
    <row r="497" spans="1:1" x14ac:dyDescent="0.15">
      <c r="A497" s="11"/>
    </row>
    <row r="498" spans="1:1" x14ac:dyDescent="0.15">
      <c r="A498" s="11"/>
    </row>
    <row r="499" spans="1:1" x14ac:dyDescent="0.15">
      <c r="A499" s="11"/>
    </row>
    <row r="500" spans="1:1" x14ac:dyDescent="0.15">
      <c r="A500" s="11"/>
    </row>
    <row r="501" spans="1:1" x14ac:dyDescent="0.15">
      <c r="A501" s="11"/>
    </row>
    <row r="502" spans="1:1" x14ac:dyDescent="0.15">
      <c r="A502" s="11"/>
    </row>
    <row r="503" spans="1:1" x14ac:dyDescent="0.15">
      <c r="A503" s="11"/>
    </row>
    <row r="504" spans="1:1" x14ac:dyDescent="0.15">
      <c r="A504" s="11"/>
    </row>
    <row r="505" spans="1:1" x14ac:dyDescent="0.15">
      <c r="A505" s="11"/>
    </row>
    <row r="506" spans="1:1" x14ac:dyDescent="0.15">
      <c r="A506" s="11"/>
    </row>
    <row r="507" spans="1:1" x14ac:dyDescent="0.15">
      <c r="A507" s="11"/>
    </row>
    <row r="508" spans="1:1" x14ac:dyDescent="0.15">
      <c r="A508" s="11"/>
    </row>
    <row r="509" spans="1:1" x14ac:dyDescent="0.15">
      <c r="A509" s="11"/>
    </row>
    <row r="510" spans="1:1" x14ac:dyDescent="0.15">
      <c r="A510" s="11"/>
    </row>
    <row r="511" spans="1:1" x14ac:dyDescent="0.15">
      <c r="A511" s="11"/>
    </row>
    <row r="512" spans="1:1" x14ac:dyDescent="0.15">
      <c r="A512" s="11"/>
    </row>
    <row r="513" spans="1:1" x14ac:dyDescent="0.15">
      <c r="A513" s="11"/>
    </row>
    <row r="514" spans="1:1" x14ac:dyDescent="0.15">
      <c r="A514" s="11"/>
    </row>
    <row r="515" spans="1:1" x14ac:dyDescent="0.15">
      <c r="A515" s="11"/>
    </row>
    <row r="516" spans="1:1" x14ac:dyDescent="0.15">
      <c r="A516" s="11"/>
    </row>
    <row r="517" spans="1:1" x14ac:dyDescent="0.15">
      <c r="A517" s="11"/>
    </row>
    <row r="518" spans="1:1" x14ac:dyDescent="0.15">
      <c r="A518" s="11"/>
    </row>
    <row r="519" spans="1:1" x14ac:dyDescent="0.15">
      <c r="A519" s="11"/>
    </row>
    <row r="520" spans="1:1" x14ac:dyDescent="0.15">
      <c r="A520" s="11"/>
    </row>
    <row r="521" spans="1:1" x14ac:dyDescent="0.15">
      <c r="A521" s="11"/>
    </row>
    <row r="522" spans="1:1" x14ac:dyDescent="0.15">
      <c r="A522" s="11"/>
    </row>
    <row r="523" spans="1:1" x14ac:dyDescent="0.15">
      <c r="A523" s="11"/>
    </row>
    <row r="524" spans="1:1" x14ac:dyDescent="0.15">
      <c r="A524" s="11"/>
    </row>
    <row r="525" spans="1:1" x14ac:dyDescent="0.15">
      <c r="A525" s="11"/>
    </row>
    <row r="526" spans="1:1" x14ac:dyDescent="0.15">
      <c r="A526" s="11"/>
    </row>
    <row r="527" spans="1:1" x14ac:dyDescent="0.15">
      <c r="A527" s="11"/>
    </row>
    <row r="528" spans="1:1" x14ac:dyDescent="0.15">
      <c r="A528" s="11"/>
    </row>
    <row r="529" spans="1:1" x14ac:dyDescent="0.15">
      <c r="A529" s="11"/>
    </row>
    <row r="530" spans="1:1" x14ac:dyDescent="0.15">
      <c r="A530" s="11"/>
    </row>
    <row r="531" spans="1:1" x14ac:dyDescent="0.15">
      <c r="A531" s="11"/>
    </row>
    <row r="532" spans="1:1" x14ac:dyDescent="0.15">
      <c r="A532" s="11"/>
    </row>
    <row r="533" spans="1:1" x14ac:dyDescent="0.15">
      <c r="A533" s="11"/>
    </row>
    <row r="534" spans="1:1" x14ac:dyDescent="0.15">
      <c r="A534" s="11"/>
    </row>
    <row r="535" spans="1:1" x14ac:dyDescent="0.15">
      <c r="A535" s="11"/>
    </row>
    <row r="536" spans="1:1" x14ac:dyDescent="0.15">
      <c r="A536" s="11"/>
    </row>
    <row r="537" spans="1:1" x14ac:dyDescent="0.15">
      <c r="A537" s="11"/>
    </row>
    <row r="538" spans="1:1" x14ac:dyDescent="0.15">
      <c r="A538" s="11"/>
    </row>
    <row r="539" spans="1:1" x14ac:dyDescent="0.15">
      <c r="A539" s="11"/>
    </row>
    <row r="540" spans="1:1" x14ac:dyDescent="0.15">
      <c r="A540" s="11"/>
    </row>
    <row r="541" spans="1:1" x14ac:dyDescent="0.15">
      <c r="A541" s="11"/>
    </row>
    <row r="542" spans="1:1" x14ac:dyDescent="0.15">
      <c r="A542" s="11"/>
    </row>
    <row r="543" spans="1:1" x14ac:dyDescent="0.15">
      <c r="A543" s="11"/>
    </row>
    <row r="544" spans="1:1" x14ac:dyDescent="0.15">
      <c r="A544" s="11"/>
    </row>
    <row r="545" spans="1:1" x14ac:dyDescent="0.15">
      <c r="A545" s="11"/>
    </row>
    <row r="546" spans="1:1" x14ac:dyDescent="0.15">
      <c r="A546" s="11"/>
    </row>
    <row r="547" spans="1:1" x14ac:dyDescent="0.15">
      <c r="A547" s="11"/>
    </row>
    <row r="548" spans="1:1" x14ac:dyDescent="0.15">
      <c r="A548" s="11"/>
    </row>
    <row r="549" spans="1:1" x14ac:dyDescent="0.15">
      <c r="A549" s="11"/>
    </row>
    <row r="550" spans="1:1" x14ac:dyDescent="0.15">
      <c r="A550" s="11"/>
    </row>
    <row r="551" spans="1:1" x14ac:dyDescent="0.15">
      <c r="A551" s="11"/>
    </row>
    <row r="552" spans="1:1" x14ac:dyDescent="0.15">
      <c r="A552" s="11"/>
    </row>
    <row r="553" spans="1:1" x14ac:dyDescent="0.15">
      <c r="A553" s="11"/>
    </row>
    <row r="554" spans="1:1" x14ac:dyDescent="0.15">
      <c r="A554" s="11"/>
    </row>
    <row r="555" spans="1:1" x14ac:dyDescent="0.15">
      <c r="A555" s="11"/>
    </row>
    <row r="556" spans="1:1" x14ac:dyDescent="0.15">
      <c r="A556" s="11"/>
    </row>
    <row r="557" spans="1:1" x14ac:dyDescent="0.15">
      <c r="A557" s="11"/>
    </row>
    <row r="558" spans="1:1" x14ac:dyDescent="0.15">
      <c r="A558" s="11"/>
    </row>
    <row r="559" spans="1:1" x14ac:dyDescent="0.15">
      <c r="A559" s="11"/>
    </row>
    <row r="560" spans="1:1" x14ac:dyDescent="0.15">
      <c r="A560" s="11"/>
    </row>
    <row r="561" spans="1:1" x14ac:dyDescent="0.15">
      <c r="A561" s="11"/>
    </row>
    <row r="562" spans="1:1" x14ac:dyDescent="0.15">
      <c r="A562" s="11"/>
    </row>
    <row r="563" spans="1:1" x14ac:dyDescent="0.15">
      <c r="A563" s="11"/>
    </row>
    <row r="564" spans="1:1" x14ac:dyDescent="0.15">
      <c r="A564" s="11"/>
    </row>
    <row r="565" spans="1:1" x14ac:dyDescent="0.15">
      <c r="A565" s="11"/>
    </row>
    <row r="566" spans="1:1" x14ac:dyDescent="0.15">
      <c r="A566" s="11"/>
    </row>
    <row r="567" spans="1:1" x14ac:dyDescent="0.15">
      <c r="A567" s="11"/>
    </row>
    <row r="568" spans="1:1" x14ac:dyDescent="0.15">
      <c r="A568" s="11"/>
    </row>
    <row r="569" spans="1:1" x14ac:dyDescent="0.15">
      <c r="A569" s="11"/>
    </row>
    <row r="570" spans="1:1" x14ac:dyDescent="0.15">
      <c r="A570" s="11"/>
    </row>
    <row r="571" spans="1:1" x14ac:dyDescent="0.15">
      <c r="A571" s="11"/>
    </row>
    <row r="572" spans="1:1" x14ac:dyDescent="0.15">
      <c r="A572" s="11"/>
    </row>
    <row r="573" spans="1:1" x14ac:dyDescent="0.15">
      <c r="A573" s="11"/>
    </row>
    <row r="574" spans="1:1" x14ac:dyDescent="0.15">
      <c r="A574" s="11"/>
    </row>
    <row r="575" spans="1:1" x14ac:dyDescent="0.15">
      <c r="A575" s="11"/>
    </row>
    <row r="576" spans="1:1" x14ac:dyDescent="0.15">
      <c r="A576" s="11"/>
    </row>
    <row r="577" spans="1:1" x14ac:dyDescent="0.15">
      <c r="A577" s="11"/>
    </row>
    <row r="578" spans="1:1" x14ac:dyDescent="0.15">
      <c r="A578" s="11"/>
    </row>
    <row r="579" spans="1:1" x14ac:dyDescent="0.15">
      <c r="A579" s="11"/>
    </row>
    <row r="580" spans="1:1" x14ac:dyDescent="0.15">
      <c r="A580" s="11"/>
    </row>
    <row r="581" spans="1:1" x14ac:dyDescent="0.15">
      <c r="A581" s="11"/>
    </row>
    <row r="582" spans="1:1" x14ac:dyDescent="0.15">
      <c r="A582" s="11"/>
    </row>
    <row r="583" spans="1:1" x14ac:dyDescent="0.15">
      <c r="A583" s="11"/>
    </row>
    <row r="584" spans="1:1" x14ac:dyDescent="0.15">
      <c r="A584" s="11"/>
    </row>
    <row r="585" spans="1:1" x14ac:dyDescent="0.15">
      <c r="A585" s="11"/>
    </row>
    <row r="586" spans="1:1" x14ac:dyDescent="0.15">
      <c r="A586" s="11"/>
    </row>
    <row r="587" spans="1:1" x14ac:dyDescent="0.15">
      <c r="A587" s="11"/>
    </row>
    <row r="588" spans="1:1" x14ac:dyDescent="0.15">
      <c r="A588" s="11"/>
    </row>
    <row r="589" spans="1:1" x14ac:dyDescent="0.15">
      <c r="A589" s="11"/>
    </row>
    <row r="590" spans="1:1" x14ac:dyDescent="0.15">
      <c r="A590" s="11"/>
    </row>
    <row r="591" spans="1:1" x14ac:dyDescent="0.15">
      <c r="A591" s="11"/>
    </row>
    <row r="592" spans="1:1" x14ac:dyDescent="0.15">
      <c r="A592" s="11"/>
    </row>
    <row r="593" spans="1:1" x14ac:dyDescent="0.15">
      <c r="A593" s="11"/>
    </row>
    <row r="594" spans="1:1" x14ac:dyDescent="0.15">
      <c r="A594" s="11"/>
    </row>
    <row r="595" spans="1:1" x14ac:dyDescent="0.15">
      <c r="A595" s="11"/>
    </row>
    <row r="596" spans="1:1" x14ac:dyDescent="0.15">
      <c r="A596" s="11"/>
    </row>
    <row r="597" spans="1:1" x14ac:dyDescent="0.15">
      <c r="A597" s="11"/>
    </row>
    <row r="598" spans="1:1" x14ac:dyDescent="0.15">
      <c r="A598" s="11"/>
    </row>
    <row r="599" spans="1:1" x14ac:dyDescent="0.15">
      <c r="A599" s="11"/>
    </row>
    <row r="600" spans="1:1" x14ac:dyDescent="0.15">
      <c r="A600" s="11"/>
    </row>
    <row r="601" spans="1:1" x14ac:dyDescent="0.15">
      <c r="A601" s="11"/>
    </row>
    <row r="602" spans="1:1" x14ac:dyDescent="0.15">
      <c r="A602" s="11"/>
    </row>
    <row r="603" spans="1:1" x14ac:dyDescent="0.15">
      <c r="A603" s="11"/>
    </row>
    <row r="604" spans="1:1" x14ac:dyDescent="0.15">
      <c r="A604" s="11"/>
    </row>
    <row r="605" spans="1:1" x14ac:dyDescent="0.15">
      <c r="A605" s="11"/>
    </row>
    <row r="606" spans="1:1" x14ac:dyDescent="0.15">
      <c r="A606" s="11"/>
    </row>
    <row r="607" spans="1:1" x14ac:dyDescent="0.15">
      <c r="A607" s="11"/>
    </row>
    <row r="608" spans="1:1" x14ac:dyDescent="0.15">
      <c r="A608" s="11"/>
    </row>
    <row r="609" spans="1:1" x14ac:dyDescent="0.15">
      <c r="A609" s="11"/>
    </row>
    <row r="610" spans="1:1" x14ac:dyDescent="0.15">
      <c r="A610" s="11"/>
    </row>
    <row r="611" spans="1:1" x14ac:dyDescent="0.15">
      <c r="A611" s="11"/>
    </row>
    <row r="612" spans="1:1" x14ac:dyDescent="0.15">
      <c r="A612" s="11"/>
    </row>
    <row r="613" spans="1:1" x14ac:dyDescent="0.15">
      <c r="A613" s="11"/>
    </row>
    <row r="614" spans="1:1" x14ac:dyDescent="0.15">
      <c r="A614" s="11"/>
    </row>
    <row r="615" spans="1:1" x14ac:dyDescent="0.15">
      <c r="A615" s="11"/>
    </row>
    <row r="616" spans="1:1" x14ac:dyDescent="0.15">
      <c r="A616" s="11"/>
    </row>
    <row r="617" spans="1:1" x14ac:dyDescent="0.15">
      <c r="A617" s="11"/>
    </row>
    <row r="618" spans="1:1" x14ac:dyDescent="0.15">
      <c r="A618" s="11"/>
    </row>
    <row r="619" spans="1:1" x14ac:dyDescent="0.15">
      <c r="A619" s="11"/>
    </row>
    <row r="620" spans="1:1" x14ac:dyDescent="0.15">
      <c r="A620" s="11"/>
    </row>
    <row r="621" spans="1:1" x14ac:dyDescent="0.15">
      <c r="A621" s="11"/>
    </row>
    <row r="622" spans="1:1" x14ac:dyDescent="0.15">
      <c r="A622" s="11"/>
    </row>
    <row r="623" spans="1:1" x14ac:dyDescent="0.15">
      <c r="A623" s="11"/>
    </row>
    <row r="624" spans="1:1" x14ac:dyDescent="0.15">
      <c r="A624" s="11"/>
    </row>
    <row r="625" spans="1:1" x14ac:dyDescent="0.15">
      <c r="A625" s="11"/>
    </row>
    <row r="626" spans="1:1" x14ac:dyDescent="0.15">
      <c r="A626" s="11"/>
    </row>
    <row r="627" spans="1:1" x14ac:dyDescent="0.15">
      <c r="A627" s="11"/>
    </row>
    <row r="628" spans="1:1" x14ac:dyDescent="0.15">
      <c r="A628" s="11"/>
    </row>
    <row r="629" spans="1:1" x14ac:dyDescent="0.15">
      <c r="A629" s="11"/>
    </row>
    <row r="630" spans="1:1" x14ac:dyDescent="0.15">
      <c r="A630" s="11"/>
    </row>
    <row r="631" spans="1:1" x14ac:dyDescent="0.15">
      <c r="A631" s="11"/>
    </row>
    <row r="632" spans="1:1" x14ac:dyDescent="0.15">
      <c r="A632" s="11"/>
    </row>
    <row r="633" spans="1:1" x14ac:dyDescent="0.15">
      <c r="A633" s="11"/>
    </row>
    <row r="634" spans="1:1" x14ac:dyDescent="0.15">
      <c r="A634" s="11"/>
    </row>
    <row r="635" spans="1:1" x14ac:dyDescent="0.15">
      <c r="A635" s="11"/>
    </row>
    <row r="636" spans="1:1" x14ac:dyDescent="0.15">
      <c r="A636" s="11"/>
    </row>
    <row r="637" spans="1:1" x14ac:dyDescent="0.15">
      <c r="A637" s="11"/>
    </row>
    <row r="638" spans="1:1" x14ac:dyDescent="0.15">
      <c r="A638" s="11"/>
    </row>
    <row r="639" spans="1:1" x14ac:dyDescent="0.15">
      <c r="A639" s="11"/>
    </row>
    <row r="640" spans="1:1" x14ac:dyDescent="0.15">
      <c r="A640" s="11"/>
    </row>
    <row r="641" spans="1:1" x14ac:dyDescent="0.15">
      <c r="A641" s="11"/>
    </row>
    <row r="642" spans="1:1" x14ac:dyDescent="0.15">
      <c r="A642" s="11"/>
    </row>
    <row r="643" spans="1:1" x14ac:dyDescent="0.15">
      <c r="A643" s="11"/>
    </row>
    <row r="644" spans="1:1" x14ac:dyDescent="0.15">
      <c r="A644" s="11"/>
    </row>
    <row r="645" spans="1:1" x14ac:dyDescent="0.15">
      <c r="A645" s="11"/>
    </row>
    <row r="646" spans="1:1" x14ac:dyDescent="0.15">
      <c r="A646" s="11"/>
    </row>
    <row r="647" spans="1:1" x14ac:dyDescent="0.15">
      <c r="A647" s="11"/>
    </row>
    <row r="648" spans="1:1" x14ac:dyDescent="0.15">
      <c r="A648" s="11"/>
    </row>
    <row r="649" spans="1:1" x14ac:dyDescent="0.15">
      <c r="A649" s="11"/>
    </row>
    <row r="650" spans="1:1" x14ac:dyDescent="0.15">
      <c r="A650" s="11"/>
    </row>
    <row r="651" spans="1:1" x14ac:dyDescent="0.15">
      <c r="A651" s="11"/>
    </row>
    <row r="652" spans="1:1" x14ac:dyDescent="0.15">
      <c r="A652" s="11"/>
    </row>
    <row r="653" spans="1:1" x14ac:dyDescent="0.15">
      <c r="A653" s="11"/>
    </row>
    <row r="654" spans="1:1" x14ac:dyDescent="0.15">
      <c r="A654" s="11"/>
    </row>
    <row r="655" spans="1:1" x14ac:dyDescent="0.15">
      <c r="A655" s="11"/>
    </row>
    <row r="656" spans="1:1" x14ac:dyDescent="0.15">
      <c r="A656" s="11"/>
    </row>
    <row r="657" spans="1:1" x14ac:dyDescent="0.15">
      <c r="A657" s="11"/>
    </row>
    <row r="658" spans="1:1" x14ac:dyDescent="0.15">
      <c r="A658" s="11"/>
    </row>
    <row r="659" spans="1:1" x14ac:dyDescent="0.15">
      <c r="A659" s="11"/>
    </row>
    <row r="660" spans="1:1" x14ac:dyDescent="0.15">
      <c r="A660" s="11"/>
    </row>
    <row r="661" spans="1:1" x14ac:dyDescent="0.15">
      <c r="A661" s="11"/>
    </row>
    <row r="662" spans="1:1" x14ac:dyDescent="0.15">
      <c r="A662" s="11"/>
    </row>
    <row r="663" spans="1:1" x14ac:dyDescent="0.15">
      <c r="A663" s="11"/>
    </row>
    <row r="664" spans="1:1" x14ac:dyDescent="0.15">
      <c r="A664" s="11"/>
    </row>
    <row r="665" spans="1:1" x14ac:dyDescent="0.15">
      <c r="A665" s="11"/>
    </row>
    <row r="666" spans="1:1" x14ac:dyDescent="0.15">
      <c r="A666" s="11"/>
    </row>
    <row r="667" spans="1:1" x14ac:dyDescent="0.15">
      <c r="A667" s="11"/>
    </row>
    <row r="668" spans="1:1" x14ac:dyDescent="0.15">
      <c r="A668" s="11"/>
    </row>
    <row r="669" spans="1:1" x14ac:dyDescent="0.15">
      <c r="A669" s="11"/>
    </row>
    <row r="670" spans="1:1" x14ac:dyDescent="0.15">
      <c r="A670" s="11"/>
    </row>
    <row r="671" spans="1:1" x14ac:dyDescent="0.15">
      <c r="A671" s="11"/>
    </row>
    <row r="672" spans="1:1" x14ac:dyDescent="0.15">
      <c r="A672" s="11"/>
    </row>
    <row r="673" spans="1:1" x14ac:dyDescent="0.15">
      <c r="A673" s="11"/>
    </row>
    <row r="674" spans="1:1" x14ac:dyDescent="0.15">
      <c r="A674" s="11"/>
    </row>
    <row r="675" spans="1:1" x14ac:dyDescent="0.15">
      <c r="A675" s="11"/>
    </row>
    <row r="676" spans="1:1" x14ac:dyDescent="0.15">
      <c r="A676" s="11"/>
    </row>
    <row r="677" spans="1:1" x14ac:dyDescent="0.15">
      <c r="A677" s="11"/>
    </row>
    <row r="678" spans="1:1" x14ac:dyDescent="0.15">
      <c r="A678" s="11"/>
    </row>
    <row r="679" spans="1:1" x14ac:dyDescent="0.15">
      <c r="A679" s="11"/>
    </row>
    <row r="680" spans="1:1" x14ac:dyDescent="0.15">
      <c r="A680" s="11"/>
    </row>
    <row r="681" spans="1:1" x14ac:dyDescent="0.15">
      <c r="A681" s="11"/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1"/>
  <sheetViews>
    <sheetView tabSelected="1" view="pageBreakPreview" zoomScaleNormal="100" zoomScaleSheetLayoutView="100" workbookViewId="0">
      <selection activeCell="F12" sqref="F12"/>
    </sheetView>
  </sheetViews>
  <sheetFormatPr defaultRowHeight="13.5" x14ac:dyDescent="0.15"/>
  <cols>
    <col min="1" max="4" width="15" style="4" customWidth="1"/>
    <col min="5" max="5" width="20.75" style="4" bestFit="1" customWidth="1"/>
    <col min="6" max="16384" width="9" style="4"/>
  </cols>
  <sheetData>
    <row r="1" spans="1:5" ht="19.5" x14ac:dyDescent="0.15">
      <c r="A1" s="1"/>
      <c r="B1" s="2" t="s">
        <v>0</v>
      </c>
      <c r="C1" s="2"/>
      <c r="D1" s="2"/>
      <c r="E1" s="3" t="s">
        <v>56</v>
      </c>
    </row>
    <row r="2" spans="1:5" x14ac:dyDescent="0.15">
      <c r="A2" s="3"/>
      <c r="B2" s="3"/>
      <c r="C2" s="3"/>
      <c r="D2" s="3"/>
      <c r="E2" s="3" t="s">
        <v>6</v>
      </c>
    </row>
    <row r="3" spans="1:5" x14ac:dyDescent="0.15">
      <c r="A3" s="12" t="s">
        <v>1</v>
      </c>
      <c r="B3" s="6"/>
      <c r="C3" s="6" t="s">
        <v>2</v>
      </c>
      <c r="D3" s="7"/>
      <c r="E3" s="8"/>
    </row>
    <row r="4" spans="1:5" x14ac:dyDescent="0.15">
      <c r="A4" s="13"/>
      <c r="B4" s="5" t="s">
        <v>3</v>
      </c>
      <c r="C4" s="5" t="s">
        <v>4</v>
      </c>
      <c r="D4" s="5" t="s">
        <v>5</v>
      </c>
      <c r="E4" s="8" t="s">
        <v>57</v>
      </c>
    </row>
    <row r="5" spans="1:5" x14ac:dyDescent="0.15">
      <c r="A5" s="9" t="s">
        <v>58</v>
      </c>
      <c r="B5" s="10">
        <f>SUM(C5+D5)</f>
        <v>1758</v>
      </c>
      <c r="C5" s="10">
        <f>SUMIF([1]CSV貼付!$X:$X,"101*",[1]CSV貼付!Y:Y)</f>
        <v>855</v>
      </c>
      <c r="D5" s="10">
        <f>SUMIF([1]CSV貼付!$X:$X,"101*",[1]CSV貼付!$AA:$AA)</f>
        <v>903</v>
      </c>
      <c r="E5" s="10">
        <f>SUMIF([1]CSV貼付!$X:$X,"101*",[1]CSV貼付!$AE:$AE)</f>
        <v>779</v>
      </c>
    </row>
    <row r="6" spans="1:5" x14ac:dyDescent="0.15">
      <c r="A6" s="9" t="s">
        <v>59</v>
      </c>
      <c r="B6" s="10">
        <f t="shared" ref="B6:B46" si="0">SUM(C6+D6)</f>
        <v>2195</v>
      </c>
      <c r="C6" s="10">
        <f>SUMIF([1]CSV貼付!$X:$X,"102*",[1]CSV貼付!Y:Y)</f>
        <v>1051</v>
      </c>
      <c r="D6" s="10">
        <f>SUMIF([1]CSV貼付!$X:$X,"102*",[1]CSV貼付!$AA:$AA)</f>
        <v>1144</v>
      </c>
      <c r="E6" s="10">
        <f>SUMIF([1]CSV貼付!$X:$X,"102*",[1]CSV貼付!$AE:$AE)</f>
        <v>1054</v>
      </c>
    </row>
    <row r="7" spans="1:5" x14ac:dyDescent="0.15">
      <c r="A7" s="9" t="s">
        <v>60</v>
      </c>
      <c r="B7" s="10">
        <f t="shared" si="0"/>
        <v>1406</v>
      </c>
      <c r="C7" s="10">
        <f>SUMIF([1]CSV貼付!$X:$X,"103*",[1]CSV貼付!Y:Y)</f>
        <v>676</v>
      </c>
      <c r="D7" s="10">
        <f>SUMIF([1]CSV貼付!$X:$X,"103*",[1]CSV貼付!$AA:$AA)</f>
        <v>730</v>
      </c>
      <c r="E7" s="10">
        <f>SUMIF([1]CSV貼付!$X:$X,"103*",[1]CSV貼付!$AE:$AE)</f>
        <v>631</v>
      </c>
    </row>
    <row r="8" spans="1:5" x14ac:dyDescent="0.15">
      <c r="A8" s="9" t="s">
        <v>61</v>
      </c>
      <c r="B8" s="10">
        <f t="shared" si="0"/>
        <v>2037</v>
      </c>
      <c r="C8" s="10">
        <f>SUMIF([1]CSV貼付!$X:$X,"104*",[1]CSV貼付!Y:Y)</f>
        <v>976</v>
      </c>
      <c r="D8" s="10">
        <f>SUMIF([1]CSV貼付!$X:$X,"104*",[1]CSV貼付!$AA:$AA)</f>
        <v>1061</v>
      </c>
      <c r="E8" s="10">
        <f>SUMIF([1]CSV貼付!$X:$X,"104*",[1]CSV貼付!$AE:$AE)</f>
        <v>901</v>
      </c>
    </row>
    <row r="9" spans="1:5" x14ac:dyDescent="0.15">
      <c r="A9" s="9" t="s">
        <v>62</v>
      </c>
      <c r="B9" s="10">
        <f t="shared" si="0"/>
        <v>2585</v>
      </c>
      <c r="C9" s="10">
        <f>SUMIF([1]CSV貼付!$X:$X,"105*",[1]CSV貼付!Y:Y)</f>
        <v>1283</v>
      </c>
      <c r="D9" s="10">
        <f>SUMIF([1]CSV貼付!$X:$X,"105*",[1]CSV貼付!$AA:$AA)</f>
        <v>1302</v>
      </c>
      <c r="E9" s="10">
        <f>SUMIF([1]CSV貼付!$X:$X,"105*",[1]CSV貼付!$AE:$AE)</f>
        <v>1273</v>
      </c>
    </row>
    <row r="10" spans="1:5" x14ac:dyDescent="0.15">
      <c r="A10" s="9" t="s">
        <v>63</v>
      </c>
      <c r="B10" s="10">
        <f t="shared" si="0"/>
        <v>1312</v>
      </c>
      <c r="C10" s="10">
        <f>SUMIF([1]CSV貼付!$X:$X,"106*",[1]CSV貼付!Y:Y)</f>
        <v>645</v>
      </c>
      <c r="D10" s="10">
        <f>SUMIF([1]CSV貼付!$X:$X,"106*",[1]CSV貼付!$AA:$AA)</f>
        <v>667</v>
      </c>
      <c r="E10" s="10">
        <f>SUMIF([1]CSV貼付!$X:$X,"106*",[1]CSV貼付!$AE:$AE)</f>
        <v>641</v>
      </c>
    </row>
    <row r="11" spans="1:5" x14ac:dyDescent="0.15">
      <c r="A11" s="9" t="s">
        <v>64</v>
      </c>
      <c r="B11" s="10">
        <f t="shared" si="0"/>
        <v>3053</v>
      </c>
      <c r="C11" s="10">
        <f>SUMIF([1]CSV貼付!$X:$X,"107*",[1]CSV貼付!Y:Y)</f>
        <v>1566</v>
      </c>
      <c r="D11" s="10">
        <f>SUMIF([1]CSV貼付!$X:$X,"107*",[1]CSV貼付!$AA:$AA)</f>
        <v>1487</v>
      </c>
      <c r="E11" s="10">
        <f>SUMIF([1]CSV貼付!$X:$X,"107*",[1]CSV貼付!$AE:$AE)</f>
        <v>1449</v>
      </c>
    </row>
    <row r="12" spans="1:5" x14ac:dyDescent="0.15">
      <c r="A12" s="9" t="s">
        <v>65</v>
      </c>
      <c r="B12" s="10">
        <f t="shared" si="0"/>
        <v>2612</v>
      </c>
      <c r="C12" s="10">
        <f>SUMIF([1]CSV貼付!$X:$X,"108*",[1]CSV貼付!Y:Y)</f>
        <v>1302</v>
      </c>
      <c r="D12" s="10">
        <f>SUMIF([1]CSV貼付!$X:$X,"108*",[1]CSV貼付!$AA:$AA)</f>
        <v>1310</v>
      </c>
      <c r="E12" s="10">
        <f>SUMIF([1]CSV貼付!$X:$X,"108*",[1]CSV貼付!$AE:$AE)</f>
        <v>1191</v>
      </c>
    </row>
    <row r="13" spans="1:5" x14ac:dyDescent="0.15">
      <c r="A13" s="9" t="s">
        <v>66</v>
      </c>
      <c r="B13" s="10">
        <f t="shared" si="0"/>
        <v>1278</v>
      </c>
      <c r="C13" s="10">
        <f>SUMIF([1]CSV貼付!$X:$X,"109*",[1]CSV貼付!Y:Y)</f>
        <v>656</v>
      </c>
      <c r="D13" s="10">
        <f>SUMIF([1]CSV貼付!$X:$X,"109*",[1]CSV貼付!$AA:$AA)</f>
        <v>622</v>
      </c>
      <c r="E13" s="10">
        <f>SUMIF([1]CSV貼付!$X:$X,"109*",[1]CSV貼付!$AE:$AE)</f>
        <v>562</v>
      </c>
    </row>
    <row r="14" spans="1:5" x14ac:dyDescent="0.15">
      <c r="A14" s="9" t="s">
        <v>67</v>
      </c>
      <c r="B14" s="10">
        <f t="shared" si="0"/>
        <v>462</v>
      </c>
      <c r="C14" s="10">
        <f>SUMIF([1]CSV貼付!$X:$X,"110*",[1]CSV貼付!Y:Y)</f>
        <v>226</v>
      </c>
      <c r="D14" s="10">
        <f>SUMIF([1]CSV貼付!$X:$X,"110*",[1]CSV貼付!$AA:$AA)</f>
        <v>236</v>
      </c>
      <c r="E14" s="10">
        <f>SUMIF([1]CSV貼付!$X:$X,"110*",[1]CSV貼付!$AE:$AE)</f>
        <v>203</v>
      </c>
    </row>
    <row r="15" spans="1:5" x14ac:dyDescent="0.15">
      <c r="A15" s="9" t="s">
        <v>68</v>
      </c>
      <c r="B15" s="10">
        <f t="shared" si="0"/>
        <v>1100</v>
      </c>
      <c r="C15" s="10">
        <f>SUMIF([1]CSV貼付!$X:$X,"111*",[1]CSV貼付!Y:Y)</f>
        <v>555</v>
      </c>
      <c r="D15" s="10">
        <f>SUMIF([1]CSV貼付!$X:$X,"111*",[1]CSV貼付!$AA:$AA)</f>
        <v>545</v>
      </c>
      <c r="E15" s="10">
        <f>SUMIF([1]CSV貼付!$X:$X,"111*",[1]CSV貼付!$AE:$AE)</f>
        <v>526</v>
      </c>
    </row>
    <row r="16" spans="1:5" x14ac:dyDescent="0.15">
      <c r="A16" s="9" t="s">
        <v>69</v>
      </c>
      <c r="B16" s="10">
        <f t="shared" si="0"/>
        <v>1547</v>
      </c>
      <c r="C16" s="10">
        <f>SUMIF([1]CSV貼付!$X:$X,"112*",[1]CSV貼付!Y:Y)</f>
        <v>773</v>
      </c>
      <c r="D16" s="10">
        <f>SUMIF([1]CSV貼付!$X:$X,"112*",[1]CSV貼付!$AA:$AA)</f>
        <v>774</v>
      </c>
      <c r="E16" s="10">
        <f>SUMIF([1]CSV貼付!$X:$X,"112*",[1]CSV貼付!$AE:$AE)</f>
        <v>685</v>
      </c>
    </row>
    <row r="17" spans="1:5" x14ac:dyDescent="0.15">
      <c r="A17" s="9" t="s">
        <v>7</v>
      </c>
      <c r="B17" s="10">
        <f t="shared" si="0"/>
        <v>1574</v>
      </c>
      <c r="C17" s="10">
        <f>SUMIF([1]CSV貼付!$X:$X,"201*",[1]CSV貼付!Y:Y)</f>
        <v>770</v>
      </c>
      <c r="D17" s="10">
        <f>SUMIF([1]CSV貼付!$X:$X,"201*",[1]CSV貼付!$AA:$AA)</f>
        <v>804</v>
      </c>
      <c r="E17" s="10">
        <f>SUMIF([1]CSV貼付!$X:$X,"201*",[1]CSV貼付!$AE:$AE)</f>
        <v>667</v>
      </c>
    </row>
    <row r="18" spans="1:5" x14ac:dyDescent="0.15">
      <c r="A18" s="9" t="s">
        <v>8</v>
      </c>
      <c r="B18" s="10">
        <f t="shared" si="0"/>
        <v>232</v>
      </c>
      <c r="C18" s="10">
        <f>SUMIF([1]CSV貼付!$X:$X,"202*",[1]CSV貼付!Y:Y)</f>
        <v>114</v>
      </c>
      <c r="D18" s="10">
        <f>SUMIF([1]CSV貼付!$X:$X,"202*",[1]CSV貼付!$AA:$AA)</f>
        <v>118</v>
      </c>
      <c r="E18" s="10">
        <f>SUMIF([1]CSV貼付!$X:$X,"202*",[1]CSV貼付!$AE:$AE)</f>
        <v>102</v>
      </c>
    </row>
    <row r="19" spans="1:5" x14ac:dyDescent="0.15">
      <c r="A19" s="9" t="s">
        <v>9</v>
      </c>
      <c r="B19" s="10">
        <f t="shared" si="0"/>
        <v>668</v>
      </c>
      <c r="C19" s="10">
        <f>SUMIF([1]CSV貼付!$X:$X,"203*",[1]CSV貼付!Y:Y)</f>
        <v>325</v>
      </c>
      <c r="D19" s="10">
        <f>SUMIF([1]CSV貼付!$X:$X,"203*",[1]CSV貼付!$AA:$AA)</f>
        <v>343</v>
      </c>
      <c r="E19" s="10">
        <f>SUMIF([1]CSV貼付!$X:$X,"203*",[1]CSV貼付!$AE:$AE)</f>
        <v>247</v>
      </c>
    </row>
    <row r="20" spans="1:5" x14ac:dyDescent="0.15">
      <c r="A20" s="9" t="s">
        <v>10</v>
      </c>
      <c r="B20" s="10">
        <f t="shared" si="0"/>
        <v>1260</v>
      </c>
      <c r="C20" s="10">
        <f>SUMIF([1]CSV貼付!$X:$X,"204*",[1]CSV貼付!Y:Y)</f>
        <v>613</v>
      </c>
      <c r="D20" s="10">
        <f>SUMIF([1]CSV貼付!$X:$X,"204*",[1]CSV貼付!$AA:$AA)</f>
        <v>647</v>
      </c>
      <c r="E20" s="10">
        <f>SUMIF([1]CSV貼付!$X:$X,"204*",[1]CSV貼付!$AE:$AE)</f>
        <v>564</v>
      </c>
    </row>
    <row r="21" spans="1:5" x14ac:dyDescent="0.15">
      <c r="A21" s="9" t="s">
        <v>11</v>
      </c>
      <c r="B21" s="10">
        <f t="shared" si="0"/>
        <v>573</v>
      </c>
      <c r="C21" s="10">
        <f>SUMIF([1]CSV貼付!$X:$X,"205*",[1]CSV貼付!Y:Y)</f>
        <v>290</v>
      </c>
      <c r="D21" s="10">
        <f>SUMIF([1]CSV貼付!$X:$X,"205*",[1]CSV貼付!$AA:$AA)</f>
        <v>283</v>
      </c>
      <c r="E21" s="10">
        <f>SUMIF([1]CSV貼付!$X:$X,"205*",[1]CSV貼付!$AE:$AE)</f>
        <v>208</v>
      </c>
    </row>
    <row r="22" spans="1:5" x14ac:dyDescent="0.15">
      <c r="A22" s="9" t="s">
        <v>12</v>
      </c>
      <c r="B22" s="10">
        <f t="shared" si="0"/>
        <v>726</v>
      </c>
      <c r="C22" s="10">
        <f>SUMIF([1]CSV貼付!$X:$X,"206*",[1]CSV貼付!Y:Y)</f>
        <v>356</v>
      </c>
      <c r="D22" s="10">
        <f>SUMIF([1]CSV貼付!$X:$X,"206*",[1]CSV貼付!$AA:$AA)</f>
        <v>370</v>
      </c>
      <c r="E22" s="10">
        <f>SUMIF([1]CSV貼付!$X:$X,"206*",[1]CSV貼付!$AE:$AE)</f>
        <v>355</v>
      </c>
    </row>
    <row r="23" spans="1:5" x14ac:dyDescent="0.15">
      <c r="A23" s="9" t="s">
        <v>13</v>
      </c>
      <c r="B23" s="10">
        <f t="shared" si="0"/>
        <v>993</v>
      </c>
      <c r="C23" s="10">
        <f>SUMIF([1]CSV貼付!$X:$X,"207*",[1]CSV貼付!Y:Y)</f>
        <v>494</v>
      </c>
      <c r="D23" s="10">
        <f>SUMIF([1]CSV貼付!$X:$X,"207*",[1]CSV貼付!$AA:$AA)</f>
        <v>499</v>
      </c>
      <c r="E23" s="10">
        <f>SUMIF([1]CSV貼付!$X:$X,"207*",[1]CSV貼付!$AE:$AE)</f>
        <v>413</v>
      </c>
    </row>
    <row r="24" spans="1:5" x14ac:dyDescent="0.15">
      <c r="A24" s="9" t="s">
        <v>14</v>
      </c>
      <c r="B24" s="10">
        <f t="shared" si="0"/>
        <v>635</v>
      </c>
      <c r="C24" s="10">
        <f>SUMIF([1]CSV貼付!$X:$X,"208*",[1]CSV貼付!Y:Y)</f>
        <v>333</v>
      </c>
      <c r="D24" s="10">
        <f>SUMIF([1]CSV貼付!$X:$X,"208*",[1]CSV貼付!$AA:$AA)</f>
        <v>302</v>
      </c>
      <c r="E24" s="10">
        <f>SUMIF([1]CSV貼付!$X:$X,"208*",[1]CSV貼付!$AE:$AE)</f>
        <v>281</v>
      </c>
    </row>
    <row r="25" spans="1:5" x14ac:dyDescent="0.15">
      <c r="A25" s="9" t="s">
        <v>15</v>
      </c>
      <c r="B25" s="10">
        <f t="shared" si="0"/>
        <v>5945</v>
      </c>
      <c r="C25" s="10">
        <f>SUMIF([1]CSV貼付!$X:$X,"209*",[1]CSV貼付!Y:Y)</f>
        <v>2967</v>
      </c>
      <c r="D25" s="10">
        <f>SUMIF([1]CSV貼付!$X:$X,"209*",[1]CSV貼付!$AA:$AA)</f>
        <v>2978</v>
      </c>
      <c r="E25" s="10">
        <f>SUMIF([1]CSV貼付!$X:$X,"209*",[1]CSV貼付!$AE:$AE)</f>
        <v>2722</v>
      </c>
    </row>
    <row r="26" spans="1:5" x14ac:dyDescent="0.15">
      <c r="A26" s="9" t="s">
        <v>16</v>
      </c>
      <c r="B26" s="10">
        <f t="shared" si="0"/>
        <v>670</v>
      </c>
      <c r="C26" s="10">
        <f>SUMIF([1]CSV貼付!$X:$X,"210*",[1]CSV貼付!Y:Y)</f>
        <v>329</v>
      </c>
      <c r="D26" s="10">
        <f>SUMIF([1]CSV貼付!$X:$X,"210*",[1]CSV貼付!$AA:$AA)</f>
        <v>341</v>
      </c>
      <c r="E26" s="10">
        <f>SUMIF([1]CSV貼付!$X:$X,"210*",[1]CSV貼付!$AE:$AE)</f>
        <v>287</v>
      </c>
    </row>
    <row r="27" spans="1:5" x14ac:dyDescent="0.15">
      <c r="A27" s="9" t="s">
        <v>17</v>
      </c>
      <c r="B27" s="10">
        <f t="shared" si="0"/>
        <v>660</v>
      </c>
      <c r="C27" s="10">
        <f>SUMIF([1]CSV貼付!$X:$X,"211*",[1]CSV貼付!Y:Y)</f>
        <v>315</v>
      </c>
      <c r="D27" s="10">
        <f>SUMIF([1]CSV貼付!$X:$X,"211*",[1]CSV貼付!$AA:$AA)</f>
        <v>345</v>
      </c>
      <c r="E27" s="10">
        <f>SUMIF([1]CSV貼付!$X:$X,"211*",[1]CSV貼付!$AE:$AE)</f>
        <v>276</v>
      </c>
    </row>
    <row r="28" spans="1:5" x14ac:dyDescent="0.15">
      <c r="A28" s="9" t="s">
        <v>18</v>
      </c>
      <c r="B28" s="10">
        <f t="shared" si="0"/>
        <v>551</v>
      </c>
      <c r="C28" s="10">
        <f>SUMIF([1]CSV貼付!$X:$X,"212*",[1]CSV貼付!Y:Y)</f>
        <v>271</v>
      </c>
      <c r="D28" s="10">
        <f>SUMIF([1]CSV貼付!$X:$X,"212*",[1]CSV貼付!$AA:$AA)</f>
        <v>280</v>
      </c>
      <c r="E28" s="10">
        <f>SUMIF([1]CSV貼付!$X:$X,"212*",[1]CSV貼付!$AE:$AE)</f>
        <v>222</v>
      </c>
    </row>
    <row r="29" spans="1:5" x14ac:dyDescent="0.15">
      <c r="A29" s="9" t="s">
        <v>19</v>
      </c>
      <c r="B29" s="10">
        <f t="shared" si="0"/>
        <v>1131</v>
      </c>
      <c r="C29" s="10">
        <f>SUMIF([1]CSV貼付!$X:$X,"213*",[1]CSV貼付!Y:Y)</f>
        <v>562</v>
      </c>
      <c r="D29" s="10">
        <f>SUMIF([1]CSV貼付!$X:$X,"213*",[1]CSV貼付!$AA:$AA)</f>
        <v>569</v>
      </c>
      <c r="E29" s="10">
        <f>SUMIF([1]CSV貼付!$X:$X,"213*",[1]CSV貼付!$AE:$AE)</f>
        <v>473</v>
      </c>
    </row>
    <row r="30" spans="1:5" x14ac:dyDescent="0.15">
      <c r="A30" s="9" t="s">
        <v>20</v>
      </c>
      <c r="B30" s="10">
        <f t="shared" si="0"/>
        <v>6228</v>
      </c>
      <c r="C30" s="10">
        <f>SUMIF([1]CSV貼付!$X:$X,"214*",[1]CSV貼付!Y:Y)</f>
        <v>3087</v>
      </c>
      <c r="D30" s="10">
        <f>SUMIF([1]CSV貼付!$X:$X,"214*",[1]CSV貼付!$AA:$AA)</f>
        <v>3141</v>
      </c>
      <c r="E30" s="10">
        <f>SUMIF([1]CSV貼付!$X:$X,"214*",[1]CSV貼付!$AE:$AE)</f>
        <v>2671</v>
      </c>
    </row>
    <row r="31" spans="1:5" x14ac:dyDescent="0.15">
      <c r="A31" s="9" t="s">
        <v>21</v>
      </c>
      <c r="B31" s="10">
        <f t="shared" si="0"/>
        <v>415</v>
      </c>
      <c r="C31" s="10">
        <f>SUMIF([1]CSV貼付!$X:$X,"215*",[1]CSV貼付!Y:Y)</f>
        <v>214</v>
      </c>
      <c r="D31" s="10">
        <f>SUMIF([1]CSV貼付!$X:$X,"215*",[1]CSV貼付!$AA:$AA)</f>
        <v>201</v>
      </c>
      <c r="E31" s="10">
        <f>SUMIF([1]CSV貼付!$X:$X,"215*",[1]CSV貼付!$AE:$AE)</f>
        <v>190</v>
      </c>
    </row>
    <row r="32" spans="1:5" x14ac:dyDescent="0.15">
      <c r="A32" s="9" t="s">
        <v>22</v>
      </c>
      <c r="B32" s="10">
        <f t="shared" si="0"/>
        <v>994</v>
      </c>
      <c r="C32" s="10">
        <f>SUMIF([1]CSV貼付!$X:$X,"216*",[1]CSV貼付!Y:Y)</f>
        <v>488</v>
      </c>
      <c r="D32" s="10">
        <f>SUMIF([1]CSV貼付!$X:$X,"216*",[1]CSV貼付!$AA:$AA)</f>
        <v>506</v>
      </c>
      <c r="E32" s="10">
        <f>SUMIF([1]CSV貼付!$X:$X,"216*",[1]CSV貼付!$AE:$AE)</f>
        <v>520</v>
      </c>
    </row>
    <row r="33" spans="1:5" x14ac:dyDescent="0.15">
      <c r="A33" s="9" t="s">
        <v>23</v>
      </c>
      <c r="B33" s="10">
        <f t="shared" si="0"/>
        <v>547</v>
      </c>
      <c r="C33" s="10">
        <f>SUMIF([1]CSV貼付!$X:$X,"217*",[1]CSV貼付!Y:Y)</f>
        <v>283</v>
      </c>
      <c r="D33" s="10">
        <f>SUMIF([1]CSV貼付!$X:$X,"217*",[1]CSV貼付!$AA:$AA)</f>
        <v>264</v>
      </c>
      <c r="E33" s="10">
        <f>SUMIF([1]CSV貼付!$X:$X,"217*",[1]CSV貼付!$AE:$AE)</f>
        <v>253</v>
      </c>
    </row>
    <row r="34" spans="1:5" x14ac:dyDescent="0.15">
      <c r="A34" s="9" t="s">
        <v>24</v>
      </c>
      <c r="B34" s="10">
        <f t="shared" si="0"/>
        <v>10264</v>
      </c>
      <c r="C34" s="10">
        <f>SUMIF([1]CSV貼付!$X:$X,"301*",[1]CSV貼付!Y:Y)</f>
        <v>5103</v>
      </c>
      <c r="D34" s="10">
        <f>SUMIF([1]CSV貼付!$X:$X,"301*",[1]CSV貼付!$AA:$AA)</f>
        <v>5161</v>
      </c>
      <c r="E34" s="10">
        <f>SUMIF([1]CSV貼付!$X:$X,"301*",[1]CSV貼付!$AE:$AE)</f>
        <v>4897</v>
      </c>
    </row>
    <row r="35" spans="1:5" x14ac:dyDescent="0.15">
      <c r="A35" s="9" t="s">
        <v>25</v>
      </c>
      <c r="B35" s="10">
        <f t="shared" si="0"/>
        <v>2800</v>
      </c>
      <c r="C35" s="10">
        <f>SUMIF([1]CSV貼付!$X:$X,"302*",[1]CSV貼付!Y:Y)</f>
        <v>1423</v>
      </c>
      <c r="D35" s="10">
        <f>SUMIF([1]CSV貼付!$X:$X,"302*",[1]CSV貼付!$AA:$AA)</f>
        <v>1377</v>
      </c>
      <c r="E35" s="10">
        <f>SUMIF([1]CSV貼付!$X:$X,"302*",[1]CSV貼付!$AE:$AE)</f>
        <v>1348</v>
      </c>
    </row>
    <row r="36" spans="1:5" x14ac:dyDescent="0.15">
      <c r="A36" s="9" t="s">
        <v>26</v>
      </c>
      <c r="B36" s="10">
        <f t="shared" si="0"/>
        <v>2007</v>
      </c>
      <c r="C36" s="10">
        <f>SUMIF([1]CSV貼付!$X:$X,"303*",[1]CSV貼付!Y:Y)</f>
        <v>1020</v>
      </c>
      <c r="D36" s="10">
        <f>SUMIF([1]CSV貼付!$X:$X,"303*",[1]CSV貼付!$AA:$AA)</f>
        <v>987</v>
      </c>
      <c r="E36" s="10">
        <f>SUMIF([1]CSV貼付!$X:$X,"303*",[1]CSV貼付!$AE:$AE)</f>
        <v>903</v>
      </c>
    </row>
    <row r="37" spans="1:5" x14ac:dyDescent="0.15">
      <c r="A37" s="9" t="s">
        <v>27</v>
      </c>
      <c r="B37" s="10">
        <f t="shared" si="0"/>
        <v>2530</v>
      </c>
      <c r="C37" s="10">
        <f>SUMIF([1]CSV貼付!$X:$X,"304*",[1]CSV貼付!Y:Y)</f>
        <v>1309</v>
      </c>
      <c r="D37" s="10">
        <f>SUMIF([1]CSV貼付!$X:$X,"304*",[1]CSV貼付!$AA:$AA)</f>
        <v>1221</v>
      </c>
      <c r="E37" s="10">
        <f>SUMIF([1]CSV貼付!$X:$X,"304*",[1]CSV貼付!$AE:$AE)</f>
        <v>1246</v>
      </c>
    </row>
    <row r="38" spans="1:5" x14ac:dyDescent="0.15">
      <c r="A38" s="9" t="s">
        <v>28</v>
      </c>
      <c r="B38" s="10">
        <f t="shared" si="0"/>
        <v>2699</v>
      </c>
      <c r="C38" s="10">
        <f>SUMIF([1]CSV貼付!$X:$X,"305*",[1]CSV貼付!Y:Y)</f>
        <v>1406</v>
      </c>
      <c r="D38" s="10">
        <f>SUMIF([1]CSV貼付!$X:$X,"305*",[1]CSV貼付!$AA:$AA)</f>
        <v>1293</v>
      </c>
      <c r="E38" s="10">
        <f>SUMIF([1]CSV貼付!$X:$X,"305*",[1]CSV貼付!$AE:$AE)</f>
        <v>1253</v>
      </c>
    </row>
    <row r="39" spans="1:5" x14ac:dyDescent="0.15">
      <c r="A39" s="9" t="s">
        <v>29</v>
      </c>
      <c r="B39" s="10">
        <f t="shared" si="0"/>
        <v>4478</v>
      </c>
      <c r="C39" s="10">
        <f>SUMIF([1]CSV貼付!$X:$X,"306*",[1]CSV貼付!Y:Y)</f>
        <v>2242</v>
      </c>
      <c r="D39" s="10">
        <f>SUMIF([1]CSV貼付!$X:$X,"306*",[1]CSV貼付!$AA:$AA)</f>
        <v>2236</v>
      </c>
      <c r="E39" s="10">
        <f>SUMIF([1]CSV貼付!$X:$X,"306*",[1]CSV貼付!$AE:$AE)</f>
        <v>2164</v>
      </c>
    </row>
    <row r="40" spans="1:5" x14ac:dyDescent="0.15">
      <c r="A40" s="9" t="s">
        <v>30</v>
      </c>
      <c r="B40" s="10">
        <f t="shared" si="0"/>
        <v>128</v>
      </c>
      <c r="C40" s="10">
        <f>SUMIF([1]CSV貼付!$X:$X,"307*",[1]CSV貼付!Y:Y)</f>
        <v>64</v>
      </c>
      <c r="D40" s="10">
        <f>SUMIF([1]CSV貼付!$X:$X,"307*",[1]CSV貼付!$AA:$AA)</f>
        <v>64</v>
      </c>
      <c r="E40" s="10">
        <f>SUMIF([1]CSV貼付!$X:$X,"307*",[1]CSV貼付!$AE:$AE)</f>
        <v>71</v>
      </c>
    </row>
    <row r="41" spans="1:5" x14ac:dyDescent="0.15">
      <c r="A41" s="9" t="s">
        <v>31</v>
      </c>
      <c r="B41" s="10">
        <f t="shared" si="0"/>
        <v>2920</v>
      </c>
      <c r="C41" s="10">
        <f>SUMIF([1]CSV貼付!$X:$X,"308*",[1]CSV貼付!Y:Y)</f>
        <v>1422</v>
      </c>
      <c r="D41" s="10">
        <f>SUMIF([1]CSV貼付!$X:$X,"308*",[1]CSV貼付!$AA:$AA)</f>
        <v>1498</v>
      </c>
      <c r="E41" s="10">
        <f>SUMIF([1]CSV貼付!$X:$X,"308*",[1]CSV貼付!$AE:$AE)</f>
        <v>1443</v>
      </c>
    </row>
    <row r="42" spans="1:5" x14ac:dyDescent="0.15">
      <c r="A42" s="9" t="s">
        <v>70</v>
      </c>
      <c r="B42" s="10">
        <f t="shared" si="0"/>
        <v>4249</v>
      </c>
      <c r="C42" s="10">
        <f>SUMIF([1]CSV貼付!$X:$X,"309*",[1]CSV貼付!Y:Y)</f>
        <v>2153</v>
      </c>
      <c r="D42" s="10">
        <f>SUMIF([1]CSV貼付!$X:$X,"309*",[1]CSV貼付!$AA:$AA)</f>
        <v>2096</v>
      </c>
      <c r="E42" s="10">
        <f>SUMIF([1]CSV貼付!$X:$X,"309*",[1]CSV貼付!$AE:$AE)</f>
        <v>1873</v>
      </c>
    </row>
    <row r="43" spans="1:5" x14ac:dyDescent="0.15">
      <c r="A43" s="9" t="s">
        <v>32</v>
      </c>
      <c r="B43" s="10">
        <f t="shared" si="0"/>
        <v>333</v>
      </c>
      <c r="C43" s="10">
        <f>SUMIF([1]CSV貼付!$X:$X,"310*",[1]CSV貼付!Y:Y)</f>
        <v>157</v>
      </c>
      <c r="D43" s="10">
        <f>SUMIF([1]CSV貼付!$X:$X,"310*",[1]CSV貼付!$AA:$AA)</f>
        <v>176</v>
      </c>
      <c r="E43" s="10">
        <f>SUMIF([1]CSV貼付!$X:$X,"310*",[1]CSV貼付!$AE:$AE)</f>
        <v>136</v>
      </c>
    </row>
    <row r="44" spans="1:5" x14ac:dyDescent="0.15">
      <c r="A44" s="9" t="s">
        <v>33</v>
      </c>
      <c r="B44" s="10">
        <f t="shared" si="0"/>
        <v>801</v>
      </c>
      <c r="C44" s="10">
        <f>SUMIF([1]CSV貼付!$X:$X,"311*",[1]CSV貼付!Y:Y)</f>
        <v>410</v>
      </c>
      <c r="D44" s="10">
        <f>SUMIF([1]CSV貼付!$X:$X,"311*",[1]CSV貼付!$AA:$AA)</f>
        <v>391</v>
      </c>
      <c r="E44" s="10">
        <f>SUMIF([1]CSV貼付!$X:$X,"311*",[1]CSV貼付!$AE:$AE)</f>
        <v>310</v>
      </c>
    </row>
    <row r="45" spans="1:5" x14ac:dyDescent="0.15">
      <c r="A45" s="9" t="s">
        <v>71</v>
      </c>
      <c r="B45" s="10">
        <f t="shared" si="0"/>
        <v>1401</v>
      </c>
      <c r="C45" s="10">
        <f>SUMIF([1]CSV貼付!$X:$X,"312*",[1]CSV貼付!Y:Y)</f>
        <v>714</v>
      </c>
      <c r="D45" s="10">
        <f>SUMIF([1]CSV貼付!$X:$X,"312*",[1]CSV貼付!$AA:$AA)</f>
        <v>687</v>
      </c>
      <c r="E45" s="10">
        <f>SUMIF([1]CSV貼付!$X:$X,"312*",[1]CSV貼付!$AE:$AE)</f>
        <v>523</v>
      </c>
    </row>
    <row r="46" spans="1:5" x14ac:dyDescent="0.15">
      <c r="A46" s="9" t="s">
        <v>34</v>
      </c>
      <c r="B46" s="10">
        <f t="shared" si="0"/>
        <v>7980</v>
      </c>
      <c r="C46" s="10">
        <f>SUMIF([1]CSV貼付!$X:$X,"313*",[1]CSV貼付!Y:Y)</f>
        <v>3928</v>
      </c>
      <c r="D46" s="10">
        <f>SUMIF([1]CSV貼付!$X:$X,"313*",[1]CSV貼付!$AA:$AA)</f>
        <v>4052</v>
      </c>
      <c r="E46" s="10">
        <f>SUMIF([1]CSV貼付!$X:$X,"313*",[1]CSV貼付!$AE:$AE)</f>
        <v>3522</v>
      </c>
    </row>
    <row r="47" spans="1:5" x14ac:dyDescent="0.15">
      <c r="A47" s="5" t="s">
        <v>35</v>
      </c>
      <c r="B47" s="10">
        <f>SUM(B5:B46)</f>
        <v>87737</v>
      </c>
      <c r="C47" s="10">
        <f t="shared" ref="C47:E47" si="1">SUM(C5:C46)</f>
        <v>43726</v>
      </c>
      <c r="D47" s="10">
        <f t="shared" si="1"/>
        <v>44011</v>
      </c>
      <c r="E47" s="10">
        <f t="shared" si="1"/>
        <v>40035</v>
      </c>
    </row>
    <row r="48" spans="1:5" x14ac:dyDescent="0.15">
      <c r="A48" s="11"/>
    </row>
    <row r="49" spans="1:1" x14ac:dyDescent="0.15">
      <c r="A49" s="11"/>
    </row>
    <row r="50" spans="1:1" x14ac:dyDescent="0.15">
      <c r="A50" s="11"/>
    </row>
    <row r="51" spans="1:1" x14ac:dyDescent="0.15">
      <c r="A51" s="11"/>
    </row>
    <row r="52" spans="1:1" x14ac:dyDescent="0.15">
      <c r="A52" s="11"/>
    </row>
    <row r="53" spans="1:1" x14ac:dyDescent="0.15">
      <c r="A53" s="11"/>
    </row>
    <row r="54" spans="1:1" x14ac:dyDescent="0.15">
      <c r="A54" s="11"/>
    </row>
    <row r="55" spans="1:1" x14ac:dyDescent="0.15">
      <c r="A55" s="11"/>
    </row>
    <row r="56" spans="1:1" x14ac:dyDescent="0.15">
      <c r="A56" s="11"/>
    </row>
    <row r="57" spans="1:1" x14ac:dyDescent="0.15">
      <c r="A57" s="11"/>
    </row>
    <row r="58" spans="1:1" x14ac:dyDescent="0.15">
      <c r="A58" s="11"/>
    </row>
    <row r="59" spans="1:1" x14ac:dyDescent="0.15">
      <c r="A59" s="11"/>
    </row>
    <row r="60" spans="1:1" x14ac:dyDescent="0.15">
      <c r="A60" s="11"/>
    </row>
    <row r="61" spans="1:1" x14ac:dyDescent="0.15">
      <c r="A61" s="11"/>
    </row>
    <row r="62" spans="1:1" x14ac:dyDescent="0.15">
      <c r="A62" s="11"/>
    </row>
    <row r="63" spans="1:1" x14ac:dyDescent="0.15">
      <c r="A63" s="11"/>
    </row>
    <row r="64" spans="1:1" x14ac:dyDescent="0.15">
      <c r="A64" s="11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  <row r="68" spans="1:1" x14ac:dyDescent="0.15">
      <c r="A68" s="11"/>
    </row>
    <row r="69" spans="1:1" x14ac:dyDescent="0.15">
      <c r="A69" s="11"/>
    </row>
    <row r="70" spans="1:1" x14ac:dyDescent="0.15">
      <c r="A70" s="11"/>
    </row>
    <row r="71" spans="1:1" x14ac:dyDescent="0.15">
      <c r="A71" s="11"/>
    </row>
    <row r="72" spans="1:1" x14ac:dyDescent="0.15">
      <c r="A72" s="11"/>
    </row>
    <row r="73" spans="1:1" x14ac:dyDescent="0.15">
      <c r="A73" s="11"/>
    </row>
    <row r="74" spans="1:1" x14ac:dyDescent="0.15">
      <c r="A74" s="11"/>
    </row>
    <row r="75" spans="1:1" x14ac:dyDescent="0.15">
      <c r="A75" s="11"/>
    </row>
    <row r="76" spans="1:1" x14ac:dyDescent="0.15">
      <c r="A76" s="11"/>
    </row>
    <row r="77" spans="1:1" x14ac:dyDescent="0.15">
      <c r="A77" s="11"/>
    </row>
    <row r="78" spans="1:1" x14ac:dyDescent="0.15">
      <c r="A78" s="11"/>
    </row>
    <row r="79" spans="1:1" x14ac:dyDescent="0.15">
      <c r="A79" s="11"/>
    </row>
    <row r="80" spans="1:1" x14ac:dyDescent="0.15">
      <c r="A80" s="11"/>
    </row>
    <row r="81" spans="1:1" x14ac:dyDescent="0.15">
      <c r="A81" s="11"/>
    </row>
    <row r="82" spans="1:1" x14ac:dyDescent="0.15">
      <c r="A82" s="11"/>
    </row>
    <row r="83" spans="1:1" x14ac:dyDescent="0.15">
      <c r="A83" s="11"/>
    </row>
    <row r="84" spans="1:1" x14ac:dyDescent="0.15">
      <c r="A84" s="11"/>
    </row>
    <row r="85" spans="1:1" x14ac:dyDescent="0.15">
      <c r="A85" s="11"/>
    </row>
    <row r="86" spans="1:1" x14ac:dyDescent="0.15">
      <c r="A86" s="11"/>
    </row>
    <row r="87" spans="1:1" x14ac:dyDescent="0.15">
      <c r="A87" s="11"/>
    </row>
    <row r="88" spans="1:1" x14ac:dyDescent="0.15">
      <c r="A88" s="11"/>
    </row>
    <row r="89" spans="1:1" x14ac:dyDescent="0.15">
      <c r="A89" s="11"/>
    </row>
    <row r="90" spans="1:1" x14ac:dyDescent="0.15">
      <c r="A90" s="11"/>
    </row>
    <row r="91" spans="1:1" x14ac:dyDescent="0.15">
      <c r="A91" s="11"/>
    </row>
    <row r="92" spans="1:1" x14ac:dyDescent="0.15">
      <c r="A92" s="11"/>
    </row>
    <row r="93" spans="1:1" x14ac:dyDescent="0.15">
      <c r="A93" s="11"/>
    </row>
    <row r="94" spans="1:1" x14ac:dyDescent="0.15">
      <c r="A94" s="11"/>
    </row>
    <row r="95" spans="1:1" x14ac:dyDescent="0.15">
      <c r="A95" s="11"/>
    </row>
    <row r="96" spans="1:1" x14ac:dyDescent="0.15">
      <c r="A96" s="11"/>
    </row>
    <row r="97" spans="1:1" x14ac:dyDescent="0.15">
      <c r="A97" s="11"/>
    </row>
    <row r="98" spans="1:1" x14ac:dyDescent="0.15">
      <c r="A98" s="11"/>
    </row>
    <row r="99" spans="1:1" x14ac:dyDescent="0.15">
      <c r="A99" s="11"/>
    </row>
    <row r="100" spans="1:1" x14ac:dyDescent="0.15">
      <c r="A100" s="11"/>
    </row>
    <row r="101" spans="1:1" x14ac:dyDescent="0.15">
      <c r="A101" s="11"/>
    </row>
    <row r="102" spans="1:1" x14ac:dyDescent="0.15">
      <c r="A102" s="11"/>
    </row>
    <row r="103" spans="1:1" x14ac:dyDescent="0.15">
      <c r="A103" s="11"/>
    </row>
    <row r="104" spans="1:1" x14ac:dyDescent="0.15">
      <c r="A104" s="11"/>
    </row>
    <row r="105" spans="1:1" x14ac:dyDescent="0.15">
      <c r="A105" s="11"/>
    </row>
    <row r="106" spans="1:1" x14ac:dyDescent="0.15">
      <c r="A106" s="11"/>
    </row>
    <row r="107" spans="1:1" x14ac:dyDescent="0.15">
      <c r="A107" s="11"/>
    </row>
    <row r="108" spans="1:1" x14ac:dyDescent="0.15">
      <c r="A108" s="11"/>
    </row>
    <row r="109" spans="1:1" x14ac:dyDescent="0.15">
      <c r="A109" s="11"/>
    </row>
    <row r="110" spans="1:1" x14ac:dyDescent="0.15">
      <c r="A110" s="11"/>
    </row>
    <row r="111" spans="1:1" x14ac:dyDescent="0.15">
      <c r="A111" s="11"/>
    </row>
    <row r="112" spans="1:1" x14ac:dyDescent="0.15">
      <c r="A112" s="11"/>
    </row>
    <row r="113" spans="1:1" x14ac:dyDescent="0.15">
      <c r="A113" s="11"/>
    </row>
    <row r="114" spans="1:1" x14ac:dyDescent="0.15">
      <c r="A114" s="11"/>
    </row>
    <row r="115" spans="1:1" x14ac:dyDescent="0.15">
      <c r="A115" s="11"/>
    </row>
    <row r="116" spans="1:1" x14ac:dyDescent="0.15">
      <c r="A116" s="11"/>
    </row>
    <row r="117" spans="1:1" x14ac:dyDescent="0.15">
      <c r="A117" s="11"/>
    </row>
    <row r="118" spans="1:1" x14ac:dyDescent="0.15">
      <c r="A118" s="11"/>
    </row>
    <row r="119" spans="1:1" x14ac:dyDescent="0.15">
      <c r="A119" s="11"/>
    </row>
    <row r="120" spans="1:1" x14ac:dyDescent="0.15">
      <c r="A120" s="11"/>
    </row>
    <row r="121" spans="1:1" x14ac:dyDescent="0.15">
      <c r="A121" s="11"/>
    </row>
    <row r="122" spans="1:1" x14ac:dyDescent="0.15">
      <c r="A122" s="11"/>
    </row>
    <row r="123" spans="1:1" x14ac:dyDescent="0.15">
      <c r="A123" s="11"/>
    </row>
    <row r="124" spans="1:1" x14ac:dyDescent="0.15">
      <c r="A124" s="11"/>
    </row>
    <row r="125" spans="1:1" x14ac:dyDescent="0.15">
      <c r="A125" s="11"/>
    </row>
    <row r="126" spans="1:1" x14ac:dyDescent="0.15">
      <c r="A126" s="11"/>
    </row>
    <row r="127" spans="1:1" x14ac:dyDescent="0.15">
      <c r="A127" s="11"/>
    </row>
    <row r="128" spans="1:1" x14ac:dyDescent="0.15">
      <c r="A128" s="11"/>
    </row>
    <row r="129" spans="1:1" x14ac:dyDescent="0.15">
      <c r="A129" s="11"/>
    </row>
    <row r="130" spans="1:1" x14ac:dyDescent="0.15">
      <c r="A130" s="11"/>
    </row>
    <row r="131" spans="1:1" x14ac:dyDescent="0.15">
      <c r="A131" s="11"/>
    </row>
    <row r="132" spans="1:1" x14ac:dyDescent="0.15">
      <c r="A132" s="11"/>
    </row>
    <row r="133" spans="1:1" x14ac:dyDescent="0.15">
      <c r="A133" s="11"/>
    </row>
    <row r="134" spans="1:1" x14ac:dyDescent="0.15">
      <c r="A134" s="11"/>
    </row>
    <row r="135" spans="1:1" x14ac:dyDescent="0.15">
      <c r="A135" s="11"/>
    </row>
    <row r="136" spans="1:1" x14ac:dyDescent="0.15">
      <c r="A136" s="11"/>
    </row>
    <row r="137" spans="1:1" x14ac:dyDescent="0.15">
      <c r="A137" s="11"/>
    </row>
    <row r="138" spans="1:1" x14ac:dyDescent="0.15">
      <c r="A138" s="11"/>
    </row>
    <row r="139" spans="1:1" x14ac:dyDescent="0.15">
      <c r="A139" s="11"/>
    </row>
    <row r="140" spans="1:1" x14ac:dyDescent="0.15">
      <c r="A140" s="11"/>
    </row>
    <row r="141" spans="1:1" x14ac:dyDescent="0.15">
      <c r="A141" s="11"/>
    </row>
    <row r="142" spans="1:1" x14ac:dyDescent="0.15">
      <c r="A142" s="11"/>
    </row>
    <row r="143" spans="1:1" x14ac:dyDescent="0.15">
      <c r="A143" s="11"/>
    </row>
    <row r="144" spans="1:1" x14ac:dyDescent="0.15">
      <c r="A144" s="11"/>
    </row>
    <row r="145" spans="1:1" x14ac:dyDescent="0.15">
      <c r="A145" s="11"/>
    </row>
    <row r="146" spans="1:1" x14ac:dyDescent="0.15">
      <c r="A146" s="11"/>
    </row>
    <row r="147" spans="1:1" x14ac:dyDescent="0.15">
      <c r="A147" s="11"/>
    </row>
    <row r="148" spans="1:1" x14ac:dyDescent="0.15">
      <c r="A148" s="11"/>
    </row>
    <row r="149" spans="1:1" x14ac:dyDescent="0.15">
      <c r="A149" s="11"/>
    </row>
    <row r="150" spans="1:1" x14ac:dyDescent="0.15">
      <c r="A150" s="11"/>
    </row>
    <row r="151" spans="1:1" x14ac:dyDescent="0.15">
      <c r="A151" s="11"/>
    </row>
    <row r="152" spans="1:1" x14ac:dyDescent="0.15">
      <c r="A152" s="11"/>
    </row>
    <row r="153" spans="1:1" x14ac:dyDescent="0.15">
      <c r="A153" s="11"/>
    </row>
    <row r="154" spans="1:1" x14ac:dyDescent="0.15">
      <c r="A154" s="11"/>
    </row>
    <row r="155" spans="1:1" x14ac:dyDescent="0.15">
      <c r="A155" s="11"/>
    </row>
    <row r="156" spans="1:1" x14ac:dyDescent="0.15">
      <c r="A156" s="11"/>
    </row>
    <row r="157" spans="1:1" x14ac:dyDescent="0.15">
      <c r="A157" s="11"/>
    </row>
    <row r="158" spans="1:1" x14ac:dyDescent="0.15">
      <c r="A158" s="11"/>
    </row>
    <row r="159" spans="1:1" x14ac:dyDescent="0.15">
      <c r="A159" s="11"/>
    </row>
    <row r="160" spans="1:1" x14ac:dyDescent="0.15">
      <c r="A160" s="11"/>
    </row>
    <row r="161" spans="1:1" x14ac:dyDescent="0.15">
      <c r="A161" s="11"/>
    </row>
    <row r="162" spans="1:1" x14ac:dyDescent="0.15">
      <c r="A162" s="11"/>
    </row>
    <row r="163" spans="1:1" x14ac:dyDescent="0.15">
      <c r="A163" s="11"/>
    </row>
    <row r="164" spans="1:1" x14ac:dyDescent="0.15">
      <c r="A164" s="11"/>
    </row>
    <row r="165" spans="1:1" x14ac:dyDescent="0.15">
      <c r="A165" s="11"/>
    </row>
    <row r="166" spans="1:1" x14ac:dyDescent="0.15">
      <c r="A166" s="11"/>
    </row>
    <row r="167" spans="1:1" x14ac:dyDescent="0.15">
      <c r="A167" s="11"/>
    </row>
    <row r="168" spans="1:1" x14ac:dyDescent="0.15">
      <c r="A168" s="11"/>
    </row>
    <row r="169" spans="1:1" x14ac:dyDescent="0.15">
      <c r="A169" s="11"/>
    </row>
    <row r="170" spans="1:1" x14ac:dyDescent="0.15">
      <c r="A170" s="11"/>
    </row>
    <row r="171" spans="1:1" x14ac:dyDescent="0.15">
      <c r="A171" s="11"/>
    </row>
    <row r="172" spans="1:1" x14ac:dyDescent="0.15">
      <c r="A172" s="11"/>
    </row>
    <row r="173" spans="1:1" x14ac:dyDescent="0.15">
      <c r="A173" s="11"/>
    </row>
    <row r="174" spans="1:1" x14ac:dyDescent="0.15">
      <c r="A174" s="11"/>
    </row>
    <row r="175" spans="1:1" x14ac:dyDescent="0.15">
      <c r="A175" s="11"/>
    </row>
    <row r="176" spans="1:1" x14ac:dyDescent="0.15">
      <c r="A176" s="11"/>
    </row>
    <row r="177" spans="1:1" x14ac:dyDescent="0.15">
      <c r="A177" s="11"/>
    </row>
    <row r="178" spans="1:1" x14ac:dyDescent="0.15">
      <c r="A178" s="11"/>
    </row>
    <row r="179" spans="1:1" x14ac:dyDescent="0.15">
      <c r="A179" s="11"/>
    </row>
    <row r="180" spans="1:1" x14ac:dyDescent="0.15">
      <c r="A180" s="11"/>
    </row>
    <row r="181" spans="1:1" x14ac:dyDescent="0.15">
      <c r="A181" s="11"/>
    </row>
    <row r="182" spans="1:1" x14ac:dyDescent="0.15">
      <c r="A182" s="11"/>
    </row>
    <row r="183" spans="1:1" x14ac:dyDescent="0.15">
      <c r="A183" s="11"/>
    </row>
    <row r="184" spans="1:1" x14ac:dyDescent="0.15">
      <c r="A184" s="11"/>
    </row>
    <row r="185" spans="1:1" x14ac:dyDescent="0.15">
      <c r="A185" s="11"/>
    </row>
    <row r="186" spans="1:1" x14ac:dyDescent="0.15">
      <c r="A186" s="11"/>
    </row>
    <row r="187" spans="1:1" x14ac:dyDescent="0.15">
      <c r="A187" s="11"/>
    </row>
    <row r="188" spans="1:1" x14ac:dyDescent="0.15">
      <c r="A188" s="11"/>
    </row>
    <row r="189" spans="1:1" x14ac:dyDescent="0.15">
      <c r="A189" s="11"/>
    </row>
    <row r="190" spans="1:1" x14ac:dyDescent="0.15">
      <c r="A190" s="11"/>
    </row>
    <row r="191" spans="1:1" x14ac:dyDescent="0.15">
      <c r="A191" s="11"/>
    </row>
    <row r="192" spans="1:1" x14ac:dyDescent="0.15">
      <c r="A192" s="11"/>
    </row>
    <row r="193" spans="1:1" x14ac:dyDescent="0.15">
      <c r="A193" s="11"/>
    </row>
    <row r="194" spans="1:1" x14ac:dyDescent="0.15">
      <c r="A194" s="11"/>
    </row>
    <row r="195" spans="1:1" x14ac:dyDescent="0.15">
      <c r="A195" s="11"/>
    </row>
    <row r="196" spans="1:1" x14ac:dyDescent="0.15">
      <c r="A196" s="11"/>
    </row>
    <row r="197" spans="1:1" x14ac:dyDescent="0.15">
      <c r="A197" s="11"/>
    </row>
    <row r="198" spans="1:1" x14ac:dyDescent="0.15">
      <c r="A198" s="11"/>
    </row>
    <row r="199" spans="1:1" x14ac:dyDescent="0.15">
      <c r="A199" s="11"/>
    </row>
    <row r="200" spans="1:1" x14ac:dyDescent="0.15">
      <c r="A200" s="11"/>
    </row>
    <row r="201" spans="1:1" x14ac:dyDescent="0.15">
      <c r="A201" s="11"/>
    </row>
    <row r="202" spans="1:1" x14ac:dyDescent="0.15">
      <c r="A202" s="11"/>
    </row>
    <row r="203" spans="1:1" x14ac:dyDescent="0.15">
      <c r="A203" s="11"/>
    </row>
    <row r="204" spans="1:1" x14ac:dyDescent="0.15">
      <c r="A204" s="11"/>
    </row>
    <row r="205" spans="1:1" x14ac:dyDescent="0.15">
      <c r="A205" s="11"/>
    </row>
    <row r="206" spans="1:1" x14ac:dyDescent="0.15">
      <c r="A206" s="11"/>
    </row>
    <row r="207" spans="1:1" x14ac:dyDescent="0.15">
      <c r="A207" s="11"/>
    </row>
    <row r="208" spans="1:1" x14ac:dyDescent="0.15">
      <c r="A208" s="11"/>
    </row>
    <row r="209" spans="1:1" x14ac:dyDescent="0.15">
      <c r="A209" s="11"/>
    </row>
    <row r="210" spans="1:1" x14ac:dyDescent="0.15">
      <c r="A210" s="11"/>
    </row>
    <row r="211" spans="1:1" x14ac:dyDescent="0.15">
      <c r="A211" s="11"/>
    </row>
    <row r="212" spans="1:1" x14ac:dyDescent="0.15">
      <c r="A212" s="11"/>
    </row>
    <row r="213" spans="1:1" x14ac:dyDescent="0.15">
      <c r="A213" s="11"/>
    </row>
    <row r="214" spans="1:1" x14ac:dyDescent="0.15">
      <c r="A214" s="11"/>
    </row>
    <row r="215" spans="1:1" x14ac:dyDescent="0.15">
      <c r="A215" s="11"/>
    </row>
    <row r="216" spans="1:1" x14ac:dyDescent="0.15">
      <c r="A216" s="11"/>
    </row>
    <row r="217" spans="1:1" x14ac:dyDescent="0.15">
      <c r="A217" s="11"/>
    </row>
    <row r="218" spans="1:1" x14ac:dyDescent="0.15">
      <c r="A218" s="11"/>
    </row>
    <row r="219" spans="1:1" x14ac:dyDescent="0.15">
      <c r="A219" s="11"/>
    </row>
    <row r="220" spans="1:1" x14ac:dyDescent="0.15">
      <c r="A220" s="11"/>
    </row>
    <row r="221" spans="1:1" x14ac:dyDescent="0.15">
      <c r="A221" s="11"/>
    </row>
    <row r="222" spans="1:1" x14ac:dyDescent="0.15">
      <c r="A222" s="11"/>
    </row>
    <row r="223" spans="1:1" x14ac:dyDescent="0.15">
      <c r="A223" s="11"/>
    </row>
    <row r="224" spans="1:1" x14ac:dyDescent="0.15">
      <c r="A224" s="11"/>
    </row>
    <row r="225" spans="1:1" x14ac:dyDescent="0.15">
      <c r="A225" s="11"/>
    </row>
    <row r="226" spans="1:1" x14ac:dyDescent="0.15">
      <c r="A226" s="11"/>
    </row>
    <row r="227" spans="1:1" x14ac:dyDescent="0.15">
      <c r="A227" s="11"/>
    </row>
    <row r="228" spans="1:1" x14ac:dyDescent="0.15">
      <c r="A228" s="11"/>
    </row>
    <row r="229" spans="1:1" x14ac:dyDescent="0.15">
      <c r="A229" s="11"/>
    </row>
    <row r="230" spans="1:1" x14ac:dyDescent="0.15">
      <c r="A230" s="11"/>
    </row>
    <row r="231" spans="1:1" x14ac:dyDescent="0.15">
      <c r="A231" s="11"/>
    </row>
    <row r="232" spans="1:1" x14ac:dyDescent="0.15">
      <c r="A232" s="11"/>
    </row>
    <row r="233" spans="1:1" x14ac:dyDescent="0.15">
      <c r="A233" s="11"/>
    </row>
    <row r="234" spans="1:1" x14ac:dyDescent="0.15">
      <c r="A234" s="11"/>
    </row>
    <row r="235" spans="1:1" x14ac:dyDescent="0.15">
      <c r="A235" s="11"/>
    </row>
    <row r="236" spans="1:1" x14ac:dyDescent="0.15">
      <c r="A236" s="11"/>
    </row>
    <row r="237" spans="1:1" x14ac:dyDescent="0.15">
      <c r="A237" s="11"/>
    </row>
    <row r="238" spans="1:1" x14ac:dyDescent="0.15">
      <c r="A238" s="11"/>
    </row>
    <row r="239" spans="1:1" x14ac:dyDescent="0.15">
      <c r="A239" s="11"/>
    </row>
    <row r="240" spans="1:1" x14ac:dyDescent="0.15">
      <c r="A240" s="11"/>
    </row>
    <row r="241" spans="1:1" x14ac:dyDescent="0.15">
      <c r="A241" s="11"/>
    </row>
    <row r="242" spans="1:1" x14ac:dyDescent="0.15">
      <c r="A242" s="11"/>
    </row>
    <row r="243" spans="1:1" x14ac:dyDescent="0.15">
      <c r="A243" s="11"/>
    </row>
    <row r="244" spans="1:1" x14ac:dyDescent="0.15">
      <c r="A244" s="11"/>
    </row>
    <row r="245" spans="1:1" x14ac:dyDescent="0.15">
      <c r="A245" s="11"/>
    </row>
    <row r="246" spans="1:1" x14ac:dyDescent="0.15">
      <c r="A246" s="11"/>
    </row>
    <row r="247" spans="1:1" x14ac:dyDescent="0.15">
      <c r="A247" s="11"/>
    </row>
    <row r="248" spans="1:1" x14ac:dyDescent="0.15">
      <c r="A248" s="11"/>
    </row>
    <row r="249" spans="1:1" x14ac:dyDescent="0.15">
      <c r="A249" s="11"/>
    </row>
    <row r="250" spans="1:1" x14ac:dyDescent="0.15">
      <c r="A250" s="11"/>
    </row>
    <row r="251" spans="1:1" x14ac:dyDescent="0.15">
      <c r="A251" s="11"/>
    </row>
    <row r="252" spans="1:1" x14ac:dyDescent="0.15">
      <c r="A252" s="11"/>
    </row>
    <row r="253" spans="1:1" x14ac:dyDescent="0.15">
      <c r="A253" s="11"/>
    </row>
    <row r="254" spans="1:1" x14ac:dyDescent="0.15">
      <c r="A254" s="11"/>
    </row>
    <row r="255" spans="1:1" x14ac:dyDescent="0.15">
      <c r="A255" s="11"/>
    </row>
    <row r="256" spans="1:1" x14ac:dyDescent="0.15">
      <c r="A256" s="11"/>
    </row>
    <row r="257" spans="1:1" x14ac:dyDescent="0.15">
      <c r="A257" s="11"/>
    </row>
    <row r="258" spans="1:1" x14ac:dyDescent="0.15">
      <c r="A258" s="11"/>
    </row>
    <row r="259" spans="1:1" x14ac:dyDescent="0.15">
      <c r="A259" s="11"/>
    </row>
    <row r="260" spans="1:1" x14ac:dyDescent="0.15">
      <c r="A260" s="11"/>
    </row>
    <row r="261" spans="1:1" x14ac:dyDescent="0.15">
      <c r="A261" s="11"/>
    </row>
    <row r="262" spans="1:1" x14ac:dyDescent="0.15">
      <c r="A262" s="11"/>
    </row>
    <row r="263" spans="1:1" x14ac:dyDescent="0.15">
      <c r="A263" s="11"/>
    </row>
    <row r="264" spans="1:1" x14ac:dyDescent="0.15">
      <c r="A264" s="11"/>
    </row>
    <row r="265" spans="1:1" x14ac:dyDescent="0.15">
      <c r="A265" s="11"/>
    </row>
    <row r="266" spans="1:1" x14ac:dyDescent="0.15">
      <c r="A266" s="11"/>
    </row>
    <row r="267" spans="1:1" x14ac:dyDescent="0.15">
      <c r="A267" s="11"/>
    </row>
    <row r="268" spans="1:1" x14ac:dyDescent="0.15">
      <c r="A268" s="11"/>
    </row>
    <row r="269" spans="1:1" x14ac:dyDescent="0.15">
      <c r="A269" s="11"/>
    </row>
    <row r="270" spans="1:1" x14ac:dyDescent="0.15">
      <c r="A270" s="11"/>
    </row>
    <row r="271" spans="1:1" x14ac:dyDescent="0.15">
      <c r="A271" s="11"/>
    </row>
    <row r="272" spans="1:1" x14ac:dyDescent="0.15">
      <c r="A272" s="11"/>
    </row>
    <row r="273" spans="1:1" x14ac:dyDescent="0.15">
      <c r="A273" s="11"/>
    </row>
    <row r="274" spans="1:1" x14ac:dyDescent="0.15">
      <c r="A274" s="11"/>
    </row>
    <row r="275" spans="1:1" x14ac:dyDescent="0.15">
      <c r="A275" s="11"/>
    </row>
    <row r="276" spans="1:1" x14ac:dyDescent="0.15">
      <c r="A276" s="11"/>
    </row>
    <row r="277" spans="1:1" x14ac:dyDescent="0.15">
      <c r="A277" s="11"/>
    </row>
    <row r="278" spans="1:1" x14ac:dyDescent="0.15">
      <c r="A278" s="11"/>
    </row>
    <row r="279" spans="1:1" x14ac:dyDescent="0.15">
      <c r="A279" s="11"/>
    </row>
    <row r="280" spans="1:1" x14ac:dyDescent="0.15">
      <c r="A280" s="11"/>
    </row>
    <row r="281" spans="1:1" x14ac:dyDescent="0.15">
      <c r="A281" s="11"/>
    </row>
    <row r="282" spans="1:1" x14ac:dyDescent="0.15">
      <c r="A282" s="11"/>
    </row>
    <row r="283" spans="1:1" x14ac:dyDescent="0.15">
      <c r="A283" s="11"/>
    </row>
    <row r="284" spans="1:1" x14ac:dyDescent="0.15">
      <c r="A284" s="11"/>
    </row>
    <row r="285" spans="1:1" x14ac:dyDescent="0.15">
      <c r="A285" s="11"/>
    </row>
    <row r="286" spans="1:1" x14ac:dyDescent="0.15">
      <c r="A286" s="11"/>
    </row>
    <row r="287" spans="1:1" x14ac:dyDescent="0.15">
      <c r="A287" s="11"/>
    </row>
    <row r="288" spans="1:1" x14ac:dyDescent="0.15">
      <c r="A288" s="11"/>
    </row>
    <row r="289" spans="1:1" x14ac:dyDescent="0.15">
      <c r="A289" s="11"/>
    </row>
    <row r="290" spans="1:1" x14ac:dyDescent="0.15">
      <c r="A290" s="11"/>
    </row>
    <row r="291" spans="1:1" x14ac:dyDescent="0.15">
      <c r="A291" s="11"/>
    </row>
    <row r="292" spans="1:1" x14ac:dyDescent="0.15">
      <c r="A292" s="11"/>
    </row>
    <row r="293" spans="1:1" x14ac:dyDescent="0.15">
      <c r="A293" s="11"/>
    </row>
    <row r="294" spans="1:1" x14ac:dyDescent="0.15">
      <c r="A294" s="11"/>
    </row>
    <row r="295" spans="1:1" x14ac:dyDescent="0.15">
      <c r="A295" s="11"/>
    </row>
    <row r="296" spans="1:1" x14ac:dyDescent="0.15">
      <c r="A296" s="11"/>
    </row>
    <row r="297" spans="1:1" x14ac:dyDescent="0.15">
      <c r="A297" s="11"/>
    </row>
    <row r="298" spans="1:1" x14ac:dyDescent="0.15">
      <c r="A298" s="11"/>
    </row>
    <row r="299" spans="1:1" x14ac:dyDescent="0.15">
      <c r="A299" s="11"/>
    </row>
    <row r="300" spans="1:1" x14ac:dyDescent="0.15">
      <c r="A300" s="11"/>
    </row>
    <row r="301" spans="1:1" x14ac:dyDescent="0.15">
      <c r="A301" s="11"/>
    </row>
    <row r="302" spans="1:1" x14ac:dyDescent="0.15">
      <c r="A302" s="11"/>
    </row>
    <row r="303" spans="1:1" x14ac:dyDescent="0.15">
      <c r="A303" s="11"/>
    </row>
    <row r="304" spans="1:1" x14ac:dyDescent="0.15">
      <c r="A304" s="11"/>
    </row>
    <row r="305" spans="1:1" x14ac:dyDescent="0.15">
      <c r="A305" s="11"/>
    </row>
    <row r="306" spans="1:1" x14ac:dyDescent="0.15">
      <c r="A306" s="11"/>
    </row>
    <row r="307" spans="1:1" x14ac:dyDescent="0.15">
      <c r="A307" s="11"/>
    </row>
    <row r="308" spans="1:1" x14ac:dyDescent="0.15">
      <c r="A308" s="11"/>
    </row>
    <row r="309" spans="1:1" x14ac:dyDescent="0.15">
      <c r="A309" s="11"/>
    </row>
    <row r="310" spans="1:1" x14ac:dyDescent="0.15">
      <c r="A310" s="11"/>
    </row>
    <row r="311" spans="1:1" x14ac:dyDescent="0.15">
      <c r="A311" s="11"/>
    </row>
    <row r="312" spans="1:1" x14ac:dyDescent="0.15">
      <c r="A312" s="11"/>
    </row>
    <row r="313" spans="1:1" x14ac:dyDescent="0.15">
      <c r="A313" s="11"/>
    </row>
    <row r="314" spans="1:1" x14ac:dyDescent="0.15">
      <c r="A314" s="11"/>
    </row>
    <row r="315" spans="1:1" x14ac:dyDescent="0.15">
      <c r="A315" s="11"/>
    </row>
    <row r="316" spans="1:1" x14ac:dyDescent="0.15">
      <c r="A316" s="11"/>
    </row>
    <row r="317" spans="1:1" x14ac:dyDescent="0.15">
      <c r="A317" s="11"/>
    </row>
    <row r="318" spans="1:1" x14ac:dyDescent="0.15">
      <c r="A318" s="11"/>
    </row>
    <row r="319" spans="1:1" x14ac:dyDescent="0.15">
      <c r="A319" s="11"/>
    </row>
    <row r="320" spans="1:1" x14ac:dyDescent="0.15">
      <c r="A320" s="11"/>
    </row>
    <row r="321" spans="1:1" x14ac:dyDescent="0.15">
      <c r="A321" s="11"/>
    </row>
    <row r="322" spans="1:1" x14ac:dyDescent="0.15">
      <c r="A322" s="11"/>
    </row>
    <row r="323" spans="1:1" x14ac:dyDescent="0.15">
      <c r="A323" s="11"/>
    </row>
    <row r="324" spans="1:1" x14ac:dyDescent="0.15">
      <c r="A324" s="11"/>
    </row>
    <row r="325" spans="1:1" x14ac:dyDescent="0.15">
      <c r="A325" s="11"/>
    </row>
    <row r="326" spans="1:1" x14ac:dyDescent="0.15">
      <c r="A326" s="11"/>
    </row>
    <row r="327" spans="1:1" x14ac:dyDescent="0.15">
      <c r="A327" s="11"/>
    </row>
    <row r="328" spans="1:1" x14ac:dyDescent="0.15">
      <c r="A328" s="11"/>
    </row>
    <row r="329" spans="1:1" x14ac:dyDescent="0.15">
      <c r="A329" s="11"/>
    </row>
    <row r="330" spans="1:1" x14ac:dyDescent="0.15">
      <c r="A330" s="11"/>
    </row>
    <row r="331" spans="1:1" x14ac:dyDescent="0.15">
      <c r="A331" s="11"/>
    </row>
    <row r="332" spans="1:1" x14ac:dyDescent="0.15">
      <c r="A332" s="11"/>
    </row>
    <row r="333" spans="1:1" x14ac:dyDescent="0.15">
      <c r="A333" s="11"/>
    </row>
    <row r="334" spans="1:1" x14ac:dyDescent="0.15">
      <c r="A334" s="11"/>
    </row>
    <row r="335" spans="1:1" x14ac:dyDescent="0.15">
      <c r="A335" s="11"/>
    </row>
    <row r="336" spans="1:1" x14ac:dyDescent="0.15">
      <c r="A336" s="11"/>
    </row>
    <row r="337" spans="1:1" x14ac:dyDescent="0.15">
      <c r="A337" s="11"/>
    </row>
    <row r="338" spans="1:1" x14ac:dyDescent="0.15">
      <c r="A338" s="11"/>
    </row>
    <row r="339" spans="1:1" x14ac:dyDescent="0.15">
      <c r="A339" s="11"/>
    </row>
    <row r="340" spans="1:1" x14ac:dyDescent="0.15">
      <c r="A340" s="11"/>
    </row>
    <row r="341" spans="1:1" x14ac:dyDescent="0.15">
      <c r="A341" s="11"/>
    </row>
    <row r="342" spans="1:1" x14ac:dyDescent="0.15">
      <c r="A342" s="11"/>
    </row>
    <row r="343" spans="1:1" x14ac:dyDescent="0.15">
      <c r="A343" s="11"/>
    </row>
    <row r="344" spans="1:1" x14ac:dyDescent="0.15">
      <c r="A344" s="11"/>
    </row>
    <row r="345" spans="1:1" x14ac:dyDescent="0.15">
      <c r="A345" s="11"/>
    </row>
    <row r="346" spans="1:1" x14ac:dyDescent="0.15">
      <c r="A346" s="11"/>
    </row>
    <row r="347" spans="1:1" x14ac:dyDescent="0.15">
      <c r="A347" s="11"/>
    </row>
    <row r="348" spans="1:1" x14ac:dyDescent="0.15">
      <c r="A348" s="11"/>
    </row>
    <row r="349" spans="1:1" x14ac:dyDescent="0.15">
      <c r="A349" s="11"/>
    </row>
    <row r="350" spans="1:1" x14ac:dyDescent="0.15">
      <c r="A350" s="11"/>
    </row>
    <row r="351" spans="1:1" x14ac:dyDescent="0.15">
      <c r="A351" s="11"/>
    </row>
    <row r="352" spans="1:1" x14ac:dyDescent="0.15">
      <c r="A352" s="11"/>
    </row>
    <row r="353" spans="1:1" x14ac:dyDescent="0.15">
      <c r="A353" s="11"/>
    </row>
    <row r="354" spans="1:1" x14ac:dyDescent="0.15">
      <c r="A354" s="11"/>
    </row>
    <row r="355" spans="1:1" x14ac:dyDescent="0.15">
      <c r="A355" s="11"/>
    </row>
    <row r="356" spans="1:1" x14ac:dyDescent="0.15">
      <c r="A356" s="11"/>
    </row>
    <row r="357" spans="1:1" x14ac:dyDescent="0.15">
      <c r="A357" s="11"/>
    </row>
    <row r="358" spans="1:1" x14ac:dyDescent="0.15">
      <c r="A358" s="11"/>
    </row>
    <row r="359" spans="1:1" x14ac:dyDescent="0.15">
      <c r="A359" s="11"/>
    </row>
    <row r="360" spans="1:1" x14ac:dyDescent="0.15">
      <c r="A360" s="11"/>
    </row>
    <row r="361" spans="1:1" x14ac:dyDescent="0.15">
      <c r="A361" s="11"/>
    </row>
    <row r="362" spans="1:1" x14ac:dyDescent="0.15">
      <c r="A362" s="11"/>
    </row>
    <row r="363" spans="1:1" x14ac:dyDescent="0.15">
      <c r="A363" s="11"/>
    </row>
    <row r="364" spans="1:1" x14ac:dyDescent="0.15">
      <c r="A364" s="11"/>
    </row>
    <row r="365" spans="1:1" x14ac:dyDescent="0.15">
      <c r="A365" s="11"/>
    </row>
    <row r="366" spans="1:1" x14ac:dyDescent="0.15">
      <c r="A366" s="11"/>
    </row>
    <row r="367" spans="1:1" x14ac:dyDescent="0.15">
      <c r="A367" s="11"/>
    </row>
    <row r="368" spans="1:1" x14ac:dyDescent="0.15">
      <c r="A368" s="11"/>
    </row>
    <row r="369" spans="1:1" x14ac:dyDescent="0.15">
      <c r="A369" s="11"/>
    </row>
    <row r="370" spans="1:1" x14ac:dyDescent="0.15">
      <c r="A370" s="11"/>
    </row>
    <row r="371" spans="1:1" x14ac:dyDescent="0.15">
      <c r="A371" s="11"/>
    </row>
    <row r="372" spans="1:1" x14ac:dyDescent="0.15">
      <c r="A372" s="11"/>
    </row>
    <row r="373" spans="1:1" x14ac:dyDescent="0.15">
      <c r="A373" s="11"/>
    </row>
    <row r="374" spans="1:1" x14ac:dyDescent="0.15">
      <c r="A374" s="11"/>
    </row>
    <row r="375" spans="1:1" x14ac:dyDescent="0.15">
      <c r="A375" s="11"/>
    </row>
    <row r="376" spans="1:1" x14ac:dyDescent="0.15">
      <c r="A376" s="11"/>
    </row>
    <row r="377" spans="1:1" x14ac:dyDescent="0.15">
      <c r="A377" s="11"/>
    </row>
    <row r="378" spans="1:1" x14ac:dyDescent="0.15">
      <c r="A378" s="11"/>
    </row>
    <row r="379" spans="1:1" x14ac:dyDescent="0.15">
      <c r="A379" s="11"/>
    </row>
    <row r="380" spans="1:1" x14ac:dyDescent="0.15">
      <c r="A380" s="11"/>
    </row>
    <row r="381" spans="1:1" x14ac:dyDescent="0.15">
      <c r="A381" s="11"/>
    </row>
    <row r="382" spans="1:1" x14ac:dyDescent="0.15">
      <c r="A382" s="11"/>
    </row>
    <row r="383" spans="1:1" x14ac:dyDescent="0.15">
      <c r="A383" s="11"/>
    </row>
    <row r="384" spans="1:1" x14ac:dyDescent="0.15">
      <c r="A384" s="11"/>
    </row>
    <row r="385" spans="1:1" x14ac:dyDescent="0.15">
      <c r="A385" s="11"/>
    </row>
    <row r="386" spans="1:1" x14ac:dyDescent="0.15">
      <c r="A386" s="11"/>
    </row>
    <row r="387" spans="1:1" x14ac:dyDescent="0.15">
      <c r="A387" s="11"/>
    </row>
    <row r="388" spans="1:1" x14ac:dyDescent="0.15">
      <c r="A388" s="11"/>
    </row>
    <row r="389" spans="1:1" x14ac:dyDescent="0.15">
      <c r="A389" s="11"/>
    </row>
    <row r="390" spans="1:1" x14ac:dyDescent="0.15">
      <c r="A390" s="11"/>
    </row>
    <row r="391" spans="1:1" x14ac:dyDescent="0.15">
      <c r="A391" s="11"/>
    </row>
    <row r="392" spans="1:1" x14ac:dyDescent="0.15">
      <c r="A392" s="11"/>
    </row>
    <row r="393" spans="1:1" x14ac:dyDescent="0.15">
      <c r="A393" s="11"/>
    </row>
    <row r="394" spans="1:1" x14ac:dyDescent="0.15">
      <c r="A394" s="11"/>
    </row>
    <row r="395" spans="1:1" x14ac:dyDescent="0.15">
      <c r="A395" s="11"/>
    </row>
    <row r="396" spans="1:1" x14ac:dyDescent="0.15">
      <c r="A396" s="11"/>
    </row>
    <row r="397" spans="1:1" x14ac:dyDescent="0.15">
      <c r="A397" s="11"/>
    </row>
    <row r="398" spans="1:1" x14ac:dyDescent="0.15">
      <c r="A398" s="11"/>
    </row>
    <row r="399" spans="1:1" x14ac:dyDescent="0.15">
      <c r="A399" s="11"/>
    </row>
    <row r="400" spans="1:1" x14ac:dyDescent="0.15">
      <c r="A400" s="11"/>
    </row>
    <row r="401" spans="1:1" x14ac:dyDescent="0.15">
      <c r="A401" s="11"/>
    </row>
    <row r="402" spans="1:1" x14ac:dyDescent="0.15">
      <c r="A402" s="11"/>
    </row>
    <row r="403" spans="1:1" x14ac:dyDescent="0.15">
      <c r="A403" s="11"/>
    </row>
    <row r="404" spans="1:1" x14ac:dyDescent="0.15">
      <c r="A404" s="11"/>
    </row>
    <row r="405" spans="1:1" x14ac:dyDescent="0.15">
      <c r="A405" s="11"/>
    </row>
    <row r="406" spans="1:1" x14ac:dyDescent="0.15">
      <c r="A406" s="11"/>
    </row>
    <row r="407" spans="1:1" x14ac:dyDescent="0.15">
      <c r="A407" s="11"/>
    </row>
    <row r="408" spans="1:1" x14ac:dyDescent="0.15">
      <c r="A408" s="11"/>
    </row>
    <row r="409" spans="1:1" x14ac:dyDescent="0.15">
      <c r="A409" s="11"/>
    </row>
    <row r="410" spans="1:1" x14ac:dyDescent="0.15">
      <c r="A410" s="11"/>
    </row>
    <row r="411" spans="1:1" x14ac:dyDescent="0.15">
      <c r="A411" s="11"/>
    </row>
    <row r="412" spans="1:1" x14ac:dyDescent="0.15">
      <c r="A412" s="11"/>
    </row>
    <row r="413" spans="1:1" x14ac:dyDescent="0.15">
      <c r="A413" s="11"/>
    </row>
    <row r="414" spans="1:1" x14ac:dyDescent="0.15">
      <c r="A414" s="11"/>
    </row>
    <row r="415" spans="1:1" x14ac:dyDescent="0.15">
      <c r="A415" s="11"/>
    </row>
    <row r="416" spans="1:1" x14ac:dyDescent="0.15">
      <c r="A416" s="11"/>
    </row>
    <row r="417" spans="1:1" x14ac:dyDescent="0.15">
      <c r="A417" s="11"/>
    </row>
    <row r="418" spans="1:1" x14ac:dyDescent="0.15">
      <c r="A418" s="11"/>
    </row>
    <row r="419" spans="1:1" x14ac:dyDescent="0.15">
      <c r="A419" s="11"/>
    </row>
    <row r="420" spans="1:1" x14ac:dyDescent="0.15">
      <c r="A420" s="11"/>
    </row>
    <row r="421" spans="1:1" x14ac:dyDescent="0.15">
      <c r="A421" s="11"/>
    </row>
    <row r="422" spans="1:1" x14ac:dyDescent="0.15">
      <c r="A422" s="11"/>
    </row>
    <row r="423" spans="1:1" x14ac:dyDescent="0.15">
      <c r="A423" s="11"/>
    </row>
    <row r="424" spans="1:1" x14ac:dyDescent="0.15">
      <c r="A424" s="11"/>
    </row>
    <row r="425" spans="1:1" x14ac:dyDescent="0.15">
      <c r="A425" s="11"/>
    </row>
    <row r="426" spans="1:1" x14ac:dyDescent="0.15">
      <c r="A426" s="11"/>
    </row>
    <row r="427" spans="1:1" x14ac:dyDescent="0.15">
      <c r="A427" s="11"/>
    </row>
    <row r="428" spans="1:1" x14ac:dyDescent="0.15">
      <c r="A428" s="11"/>
    </row>
    <row r="429" spans="1:1" x14ac:dyDescent="0.15">
      <c r="A429" s="11"/>
    </row>
    <row r="430" spans="1:1" x14ac:dyDescent="0.15">
      <c r="A430" s="11"/>
    </row>
    <row r="431" spans="1:1" x14ac:dyDescent="0.15">
      <c r="A431" s="11"/>
    </row>
    <row r="432" spans="1:1" x14ac:dyDescent="0.15">
      <c r="A432" s="11"/>
    </row>
    <row r="433" spans="1:1" x14ac:dyDescent="0.15">
      <c r="A433" s="11"/>
    </row>
    <row r="434" spans="1:1" x14ac:dyDescent="0.15">
      <c r="A434" s="11"/>
    </row>
    <row r="435" spans="1:1" x14ac:dyDescent="0.15">
      <c r="A435" s="11"/>
    </row>
    <row r="436" spans="1:1" x14ac:dyDescent="0.15">
      <c r="A436" s="11"/>
    </row>
    <row r="437" spans="1:1" x14ac:dyDescent="0.15">
      <c r="A437" s="11"/>
    </row>
    <row r="438" spans="1:1" x14ac:dyDescent="0.15">
      <c r="A438" s="11"/>
    </row>
    <row r="439" spans="1:1" x14ac:dyDescent="0.15">
      <c r="A439" s="11"/>
    </row>
    <row r="440" spans="1:1" x14ac:dyDescent="0.15">
      <c r="A440" s="11"/>
    </row>
    <row r="441" spans="1:1" x14ac:dyDescent="0.15">
      <c r="A441" s="11"/>
    </row>
    <row r="442" spans="1:1" x14ac:dyDescent="0.15">
      <c r="A442" s="11"/>
    </row>
    <row r="443" spans="1:1" x14ac:dyDescent="0.15">
      <c r="A443" s="11"/>
    </row>
    <row r="444" spans="1:1" x14ac:dyDescent="0.15">
      <c r="A444" s="11"/>
    </row>
    <row r="445" spans="1:1" x14ac:dyDescent="0.15">
      <c r="A445" s="11"/>
    </row>
    <row r="446" spans="1:1" x14ac:dyDescent="0.15">
      <c r="A446" s="11"/>
    </row>
    <row r="447" spans="1:1" x14ac:dyDescent="0.15">
      <c r="A447" s="11"/>
    </row>
    <row r="448" spans="1:1" x14ac:dyDescent="0.15">
      <c r="A448" s="11"/>
    </row>
    <row r="449" spans="1:1" x14ac:dyDescent="0.15">
      <c r="A449" s="11"/>
    </row>
    <row r="450" spans="1:1" x14ac:dyDescent="0.15">
      <c r="A450" s="11"/>
    </row>
    <row r="451" spans="1:1" x14ac:dyDescent="0.15">
      <c r="A451" s="11"/>
    </row>
    <row r="452" spans="1:1" x14ac:dyDescent="0.15">
      <c r="A452" s="11"/>
    </row>
    <row r="453" spans="1:1" x14ac:dyDescent="0.15">
      <c r="A453" s="11"/>
    </row>
    <row r="454" spans="1:1" x14ac:dyDescent="0.15">
      <c r="A454" s="11"/>
    </row>
    <row r="455" spans="1:1" x14ac:dyDescent="0.15">
      <c r="A455" s="11"/>
    </row>
    <row r="456" spans="1:1" x14ac:dyDescent="0.15">
      <c r="A456" s="11"/>
    </row>
    <row r="457" spans="1:1" x14ac:dyDescent="0.15">
      <c r="A457" s="11"/>
    </row>
    <row r="458" spans="1:1" x14ac:dyDescent="0.15">
      <c r="A458" s="11"/>
    </row>
    <row r="459" spans="1:1" x14ac:dyDescent="0.15">
      <c r="A459" s="11"/>
    </row>
    <row r="460" spans="1:1" x14ac:dyDescent="0.15">
      <c r="A460" s="11"/>
    </row>
    <row r="461" spans="1:1" x14ac:dyDescent="0.15">
      <c r="A461" s="11"/>
    </row>
    <row r="462" spans="1:1" x14ac:dyDescent="0.15">
      <c r="A462" s="11"/>
    </row>
    <row r="463" spans="1:1" x14ac:dyDescent="0.15">
      <c r="A463" s="11"/>
    </row>
    <row r="464" spans="1:1" x14ac:dyDescent="0.15">
      <c r="A464" s="11"/>
    </row>
    <row r="465" spans="1:1" x14ac:dyDescent="0.15">
      <c r="A465" s="11"/>
    </row>
    <row r="466" spans="1:1" x14ac:dyDescent="0.15">
      <c r="A466" s="11"/>
    </row>
    <row r="467" spans="1:1" x14ac:dyDescent="0.15">
      <c r="A467" s="11"/>
    </row>
    <row r="468" spans="1:1" x14ac:dyDescent="0.15">
      <c r="A468" s="11"/>
    </row>
    <row r="469" spans="1:1" x14ac:dyDescent="0.15">
      <c r="A469" s="11"/>
    </row>
    <row r="470" spans="1:1" x14ac:dyDescent="0.15">
      <c r="A470" s="11"/>
    </row>
    <row r="471" spans="1:1" x14ac:dyDescent="0.15">
      <c r="A471" s="11"/>
    </row>
    <row r="472" spans="1:1" x14ac:dyDescent="0.15">
      <c r="A472" s="11"/>
    </row>
    <row r="473" spans="1:1" x14ac:dyDescent="0.15">
      <c r="A473" s="11"/>
    </row>
    <row r="474" spans="1:1" x14ac:dyDescent="0.15">
      <c r="A474" s="11"/>
    </row>
    <row r="475" spans="1:1" x14ac:dyDescent="0.15">
      <c r="A475" s="11"/>
    </row>
    <row r="476" spans="1:1" x14ac:dyDescent="0.15">
      <c r="A476" s="11"/>
    </row>
    <row r="477" spans="1:1" x14ac:dyDescent="0.15">
      <c r="A477" s="11"/>
    </row>
    <row r="478" spans="1:1" x14ac:dyDescent="0.15">
      <c r="A478" s="11"/>
    </row>
    <row r="479" spans="1:1" x14ac:dyDescent="0.15">
      <c r="A479" s="11"/>
    </row>
    <row r="480" spans="1:1" x14ac:dyDescent="0.15">
      <c r="A480" s="11"/>
    </row>
    <row r="481" spans="1:1" x14ac:dyDescent="0.15">
      <c r="A481" s="11"/>
    </row>
    <row r="482" spans="1:1" x14ac:dyDescent="0.15">
      <c r="A482" s="11"/>
    </row>
    <row r="483" spans="1:1" x14ac:dyDescent="0.15">
      <c r="A483" s="11"/>
    </row>
    <row r="484" spans="1:1" x14ac:dyDescent="0.15">
      <c r="A484" s="11"/>
    </row>
    <row r="485" spans="1:1" x14ac:dyDescent="0.15">
      <c r="A485" s="11"/>
    </row>
    <row r="486" spans="1:1" x14ac:dyDescent="0.15">
      <c r="A486" s="11"/>
    </row>
    <row r="487" spans="1:1" x14ac:dyDescent="0.15">
      <c r="A487" s="11"/>
    </row>
    <row r="488" spans="1:1" x14ac:dyDescent="0.15">
      <c r="A488" s="11"/>
    </row>
    <row r="489" spans="1:1" x14ac:dyDescent="0.15">
      <c r="A489" s="11"/>
    </row>
    <row r="490" spans="1:1" x14ac:dyDescent="0.15">
      <c r="A490" s="11"/>
    </row>
    <row r="491" spans="1:1" x14ac:dyDescent="0.15">
      <c r="A491" s="11"/>
    </row>
    <row r="492" spans="1:1" x14ac:dyDescent="0.15">
      <c r="A492" s="11"/>
    </row>
    <row r="493" spans="1:1" x14ac:dyDescent="0.15">
      <c r="A493" s="11"/>
    </row>
    <row r="494" spans="1:1" x14ac:dyDescent="0.15">
      <c r="A494" s="11"/>
    </row>
    <row r="495" spans="1:1" x14ac:dyDescent="0.15">
      <c r="A495" s="11"/>
    </row>
    <row r="496" spans="1:1" x14ac:dyDescent="0.15">
      <c r="A496" s="11"/>
    </row>
    <row r="497" spans="1:1" x14ac:dyDescent="0.15">
      <c r="A497" s="11"/>
    </row>
    <row r="498" spans="1:1" x14ac:dyDescent="0.15">
      <c r="A498" s="11"/>
    </row>
    <row r="499" spans="1:1" x14ac:dyDescent="0.15">
      <c r="A499" s="11"/>
    </row>
    <row r="500" spans="1:1" x14ac:dyDescent="0.15">
      <c r="A500" s="11"/>
    </row>
    <row r="501" spans="1:1" x14ac:dyDescent="0.15">
      <c r="A501" s="11"/>
    </row>
    <row r="502" spans="1:1" x14ac:dyDescent="0.15">
      <c r="A502" s="11"/>
    </row>
    <row r="503" spans="1:1" x14ac:dyDescent="0.15">
      <c r="A503" s="11"/>
    </row>
    <row r="504" spans="1:1" x14ac:dyDescent="0.15">
      <c r="A504" s="11"/>
    </row>
    <row r="505" spans="1:1" x14ac:dyDescent="0.15">
      <c r="A505" s="11"/>
    </row>
    <row r="506" spans="1:1" x14ac:dyDescent="0.15">
      <c r="A506" s="11"/>
    </row>
    <row r="507" spans="1:1" x14ac:dyDescent="0.15">
      <c r="A507" s="11"/>
    </row>
    <row r="508" spans="1:1" x14ac:dyDescent="0.15">
      <c r="A508" s="11"/>
    </row>
    <row r="509" spans="1:1" x14ac:dyDescent="0.15">
      <c r="A509" s="11"/>
    </row>
    <row r="510" spans="1:1" x14ac:dyDescent="0.15">
      <c r="A510" s="11"/>
    </row>
    <row r="511" spans="1:1" x14ac:dyDescent="0.15">
      <c r="A511" s="11"/>
    </row>
    <row r="512" spans="1:1" x14ac:dyDescent="0.15">
      <c r="A512" s="11"/>
    </row>
    <row r="513" spans="1:1" x14ac:dyDescent="0.15">
      <c r="A513" s="11"/>
    </row>
    <row r="514" spans="1:1" x14ac:dyDescent="0.15">
      <c r="A514" s="11"/>
    </row>
    <row r="515" spans="1:1" x14ac:dyDescent="0.15">
      <c r="A515" s="11"/>
    </row>
    <row r="516" spans="1:1" x14ac:dyDescent="0.15">
      <c r="A516" s="11"/>
    </row>
    <row r="517" spans="1:1" x14ac:dyDescent="0.15">
      <c r="A517" s="11"/>
    </row>
    <row r="518" spans="1:1" x14ac:dyDescent="0.15">
      <c r="A518" s="11"/>
    </row>
    <row r="519" spans="1:1" x14ac:dyDescent="0.15">
      <c r="A519" s="11"/>
    </row>
    <row r="520" spans="1:1" x14ac:dyDescent="0.15">
      <c r="A520" s="11"/>
    </row>
    <row r="521" spans="1:1" x14ac:dyDescent="0.15">
      <c r="A521" s="11"/>
    </row>
    <row r="522" spans="1:1" x14ac:dyDescent="0.15">
      <c r="A522" s="11"/>
    </row>
    <row r="523" spans="1:1" x14ac:dyDescent="0.15">
      <c r="A523" s="11"/>
    </row>
    <row r="524" spans="1:1" x14ac:dyDescent="0.15">
      <c r="A524" s="11"/>
    </row>
    <row r="525" spans="1:1" x14ac:dyDescent="0.15">
      <c r="A525" s="11"/>
    </row>
    <row r="526" spans="1:1" x14ac:dyDescent="0.15">
      <c r="A526" s="11"/>
    </row>
    <row r="527" spans="1:1" x14ac:dyDescent="0.15">
      <c r="A527" s="11"/>
    </row>
    <row r="528" spans="1:1" x14ac:dyDescent="0.15">
      <c r="A528" s="11"/>
    </row>
    <row r="529" spans="1:1" x14ac:dyDescent="0.15">
      <c r="A529" s="11"/>
    </row>
    <row r="530" spans="1:1" x14ac:dyDescent="0.15">
      <c r="A530" s="11"/>
    </row>
    <row r="531" spans="1:1" x14ac:dyDescent="0.15">
      <c r="A531" s="11"/>
    </row>
    <row r="532" spans="1:1" x14ac:dyDescent="0.15">
      <c r="A532" s="11"/>
    </row>
    <row r="533" spans="1:1" x14ac:dyDescent="0.15">
      <c r="A533" s="11"/>
    </row>
    <row r="534" spans="1:1" x14ac:dyDescent="0.15">
      <c r="A534" s="11"/>
    </row>
    <row r="535" spans="1:1" x14ac:dyDescent="0.15">
      <c r="A535" s="11"/>
    </row>
    <row r="536" spans="1:1" x14ac:dyDescent="0.15">
      <c r="A536" s="11"/>
    </row>
    <row r="537" spans="1:1" x14ac:dyDescent="0.15">
      <c r="A537" s="11"/>
    </row>
    <row r="538" spans="1:1" x14ac:dyDescent="0.15">
      <c r="A538" s="11"/>
    </row>
    <row r="539" spans="1:1" x14ac:dyDescent="0.15">
      <c r="A539" s="11"/>
    </row>
    <row r="540" spans="1:1" x14ac:dyDescent="0.15">
      <c r="A540" s="11"/>
    </row>
    <row r="541" spans="1:1" x14ac:dyDescent="0.15">
      <c r="A541" s="11"/>
    </row>
    <row r="542" spans="1:1" x14ac:dyDescent="0.15">
      <c r="A542" s="11"/>
    </row>
    <row r="543" spans="1:1" x14ac:dyDescent="0.15">
      <c r="A543" s="11"/>
    </row>
    <row r="544" spans="1:1" x14ac:dyDescent="0.15">
      <c r="A544" s="11"/>
    </row>
    <row r="545" spans="1:1" x14ac:dyDescent="0.15">
      <c r="A545" s="11"/>
    </row>
    <row r="546" spans="1:1" x14ac:dyDescent="0.15">
      <c r="A546" s="11"/>
    </row>
    <row r="547" spans="1:1" x14ac:dyDescent="0.15">
      <c r="A547" s="11"/>
    </row>
    <row r="548" spans="1:1" x14ac:dyDescent="0.15">
      <c r="A548" s="11"/>
    </row>
    <row r="549" spans="1:1" x14ac:dyDescent="0.15">
      <c r="A549" s="11"/>
    </row>
    <row r="550" spans="1:1" x14ac:dyDescent="0.15">
      <c r="A550" s="11"/>
    </row>
    <row r="551" spans="1:1" x14ac:dyDescent="0.15">
      <c r="A551" s="11"/>
    </row>
    <row r="552" spans="1:1" x14ac:dyDescent="0.15">
      <c r="A552" s="11"/>
    </row>
    <row r="553" spans="1:1" x14ac:dyDescent="0.15">
      <c r="A553" s="11"/>
    </row>
    <row r="554" spans="1:1" x14ac:dyDescent="0.15">
      <c r="A554" s="11"/>
    </row>
    <row r="555" spans="1:1" x14ac:dyDescent="0.15">
      <c r="A555" s="11"/>
    </row>
    <row r="556" spans="1:1" x14ac:dyDescent="0.15">
      <c r="A556" s="11"/>
    </row>
    <row r="557" spans="1:1" x14ac:dyDescent="0.15">
      <c r="A557" s="11"/>
    </row>
    <row r="558" spans="1:1" x14ac:dyDescent="0.15">
      <c r="A558" s="11"/>
    </row>
    <row r="559" spans="1:1" x14ac:dyDescent="0.15">
      <c r="A559" s="11"/>
    </row>
    <row r="560" spans="1:1" x14ac:dyDescent="0.15">
      <c r="A560" s="11"/>
    </row>
    <row r="561" spans="1:1" x14ac:dyDescent="0.15">
      <c r="A561" s="11"/>
    </row>
    <row r="562" spans="1:1" x14ac:dyDescent="0.15">
      <c r="A562" s="11"/>
    </row>
    <row r="563" spans="1:1" x14ac:dyDescent="0.15">
      <c r="A563" s="11"/>
    </row>
    <row r="564" spans="1:1" x14ac:dyDescent="0.15">
      <c r="A564" s="11"/>
    </row>
    <row r="565" spans="1:1" x14ac:dyDescent="0.15">
      <c r="A565" s="11"/>
    </row>
    <row r="566" spans="1:1" x14ac:dyDescent="0.15">
      <c r="A566" s="11"/>
    </row>
    <row r="567" spans="1:1" x14ac:dyDescent="0.15">
      <c r="A567" s="11"/>
    </row>
    <row r="568" spans="1:1" x14ac:dyDescent="0.15">
      <c r="A568" s="11"/>
    </row>
    <row r="569" spans="1:1" x14ac:dyDescent="0.15">
      <c r="A569" s="11"/>
    </row>
    <row r="570" spans="1:1" x14ac:dyDescent="0.15">
      <c r="A570" s="11"/>
    </row>
    <row r="571" spans="1:1" x14ac:dyDescent="0.15">
      <c r="A571" s="11"/>
    </row>
    <row r="572" spans="1:1" x14ac:dyDescent="0.15">
      <c r="A572" s="11"/>
    </row>
    <row r="573" spans="1:1" x14ac:dyDescent="0.15">
      <c r="A573" s="11"/>
    </row>
    <row r="574" spans="1:1" x14ac:dyDescent="0.15">
      <c r="A574" s="11"/>
    </row>
    <row r="575" spans="1:1" x14ac:dyDescent="0.15">
      <c r="A575" s="11"/>
    </row>
    <row r="576" spans="1:1" x14ac:dyDescent="0.15">
      <c r="A576" s="11"/>
    </row>
    <row r="577" spans="1:1" x14ac:dyDescent="0.15">
      <c r="A577" s="11"/>
    </row>
    <row r="578" spans="1:1" x14ac:dyDescent="0.15">
      <c r="A578" s="11"/>
    </row>
    <row r="579" spans="1:1" x14ac:dyDescent="0.15">
      <c r="A579" s="11"/>
    </row>
    <row r="580" spans="1:1" x14ac:dyDescent="0.15">
      <c r="A580" s="11"/>
    </row>
    <row r="581" spans="1:1" x14ac:dyDescent="0.15">
      <c r="A581" s="11"/>
    </row>
    <row r="582" spans="1:1" x14ac:dyDescent="0.15">
      <c r="A582" s="11"/>
    </row>
    <row r="583" spans="1:1" x14ac:dyDescent="0.15">
      <c r="A583" s="11"/>
    </row>
    <row r="584" spans="1:1" x14ac:dyDescent="0.15">
      <c r="A584" s="11"/>
    </row>
    <row r="585" spans="1:1" x14ac:dyDescent="0.15">
      <c r="A585" s="11"/>
    </row>
    <row r="586" spans="1:1" x14ac:dyDescent="0.15">
      <c r="A586" s="11"/>
    </row>
    <row r="587" spans="1:1" x14ac:dyDescent="0.15">
      <c r="A587" s="11"/>
    </row>
    <row r="588" spans="1:1" x14ac:dyDescent="0.15">
      <c r="A588" s="11"/>
    </row>
    <row r="589" spans="1:1" x14ac:dyDescent="0.15">
      <c r="A589" s="11"/>
    </row>
    <row r="590" spans="1:1" x14ac:dyDescent="0.15">
      <c r="A590" s="11"/>
    </row>
    <row r="591" spans="1:1" x14ac:dyDescent="0.15">
      <c r="A591" s="11"/>
    </row>
    <row r="592" spans="1:1" x14ac:dyDescent="0.15">
      <c r="A592" s="11"/>
    </row>
    <row r="593" spans="1:1" x14ac:dyDescent="0.15">
      <c r="A593" s="11"/>
    </row>
    <row r="594" spans="1:1" x14ac:dyDescent="0.15">
      <c r="A594" s="11"/>
    </row>
    <row r="595" spans="1:1" x14ac:dyDescent="0.15">
      <c r="A595" s="11"/>
    </row>
    <row r="596" spans="1:1" x14ac:dyDescent="0.15">
      <c r="A596" s="11"/>
    </row>
    <row r="597" spans="1:1" x14ac:dyDescent="0.15">
      <c r="A597" s="11"/>
    </row>
    <row r="598" spans="1:1" x14ac:dyDescent="0.15">
      <c r="A598" s="11"/>
    </row>
    <row r="599" spans="1:1" x14ac:dyDescent="0.15">
      <c r="A599" s="11"/>
    </row>
    <row r="600" spans="1:1" x14ac:dyDescent="0.15">
      <c r="A600" s="11"/>
    </row>
    <row r="601" spans="1:1" x14ac:dyDescent="0.15">
      <c r="A601" s="11"/>
    </row>
    <row r="602" spans="1:1" x14ac:dyDescent="0.15">
      <c r="A602" s="11"/>
    </row>
    <row r="603" spans="1:1" x14ac:dyDescent="0.15">
      <c r="A603" s="11"/>
    </row>
    <row r="604" spans="1:1" x14ac:dyDescent="0.15">
      <c r="A604" s="11"/>
    </row>
    <row r="605" spans="1:1" x14ac:dyDescent="0.15">
      <c r="A605" s="11"/>
    </row>
    <row r="606" spans="1:1" x14ac:dyDescent="0.15">
      <c r="A606" s="11"/>
    </row>
    <row r="607" spans="1:1" x14ac:dyDescent="0.15">
      <c r="A607" s="11"/>
    </row>
    <row r="608" spans="1:1" x14ac:dyDescent="0.15">
      <c r="A608" s="11"/>
    </row>
    <row r="609" spans="1:1" x14ac:dyDescent="0.15">
      <c r="A609" s="11"/>
    </row>
    <row r="610" spans="1:1" x14ac:dyDescent="0.15">
      <c r="A610" s="11"/>
    </row>
    <row r="611" spans="1:1" x14ac:dyDescent="0.15">
      <c r="A611" s="11"/>
    </row>
    <row r="612" spans="1:1" x14ac:dyDescent="0.15">
      <c r="A612" s="11"/>
    </row>
    <row r="613" spans="1:1" x14ac:dyDescent="0.15">
      <c r="A613" s="11"/>
    </row>
    <row r="614" spans="1:1" x14ac:dyDescent="0.15">
      <c r="A614" s="11"/>
    </row>
    <row r="615" spans="1:1" x14ac:dyDescent="0.15">
      <c r="A615" s="11"/>
    </row>
    <row r="616" spans="1:1" x14ac:dyDescent="0.15">
      <c r="A616" s="11"/>
    </row>
    <row r="617" spans="1:1" x14ac:dyDescent="0.15">
      <c r="A617" s="11"/>
    </row>
    <row r="618" spans="1:1" x14ac:dyDescent="0.15">
      <c r="A618" s="11"/>
    </row>
    <row r="619" spans="1:1" x14ac:dyDescent="0.15">
      <c r="A619" s="11"/>
    </row>
    <row r="620" spans="1:1" x14ac:dyDescent="0.15">
      <c r="A620" s="11"/>
    </row>
    <row r="621" spans="1:1" x14ac:dyDescent="0.15">
      <c r="A621" s="11"/>
    </row>
    <row r="622" spans="1:1" x14ac:dyDescent="0.15">
      <c r="A622" s="11"/>
    </row>
    <row r="623" spans="1:1" x14ac:dyDescent="0.15">
      <c r="A623" s="11"/>
    </row>
    <row r="624" spans="1:1" x14ac:dyDescent="0.15">
      <c r="A624" s="11"/>
    </row>
    <row r="625" spans="1:1" x14ac:dyDescent="0.15">
      <c r="A625" s="11"/>
    </row>
    <row r="626" spans="1:1" x14ac:dyDescent="0.15">
      <c r="A626" s="11"/>
    </row>
    <row r="627" spans="1:1" x14ac:dyDescent="0.15">
      <c r="A627" s="11"/>
    </row>
    <row r="628" spans="1:1" x14ac:dyDescent="0.15">
      <c r="A628" s="11"/>
    </row>
    <row r="629" spans="1:1" x14ac:dyDescent="0.15">
      <c r="A629" s="11"/>
    </row>
    <row r="630" spans="1:1" x14ac:dyDescent="0.15">
      <c r="A630" s="11"/>
    </row>
    <row r="631" spans="1:1" x14ac:dyDescent="0.15">
      <c r="A631" s="11"/>
    </row>
    <row r="632" spans="1:1" x14ac:dyDescent="0.15">
      <c r="A632" s="11"/>
    </row>
    <row r="633" spans="1:1" x14ac:dyDescent="0.15">
      <c r="A633" s="11"/>
    </row>
    <row r="634" spans="1:1" x14ac:dyDescent="0.15">
      <c r="A634" s="11"/>
    </row>
    <row r="635" spans="1:1" x14ac:dyDescent="0.15">
      <c r="A635" s="11"/>
    </row>
    <row r="636" spans="1:1" x14ac:dyDescent="0.15">
      <c r="A636" s="11"/>
    </row>
    <row r="637" spans="1:1" x14ac:dyDescent="0.15">
      <c r="A637" s="11"/>
    </row>
    <row r="638" spans="1:1" x14ac:dyDescent="0.15">
      <c r="A638" s="11"/>
    </row>
    <row r="639" spans="1:1" x14ac:dyDescent="0.15">
      <c r="A639" s="11"/>
    </row>
    <row r="640" spans="1:1" x14ac:dyDescent="0.15">
      <c r="A640" s="11"/>
    </row>
    <row r="641" spans="1:1" x14ac:dyDescent="0.15">
      <c r="A641" s="11"/>
    </row>
    <row r="642" spans="1:1" x14ac:dyDescent="0.15">
      <c r="A642" s="11"/>
    </row>
    <row r="643" spans="1:1" x14ac:dyDescent="0.15">
      <c r="A643" s="11"/>
    </row>
    <row r="644" spans="1:1" x14ac:dyDescent="0.15">
      <c r="A644" s="11"/>
    </row>
    <row r="645" spans="1:1" x14ac:dyDescent="0.15">
      <c r="A645" s="11"/>
    </row>
    <row r="646" spans="1:1" x14ac:dyDescent="0.15">
      <c r="A646" s="11"/>
    </row>
    <row r="647" spans="1:1" x14ac:dyDescent="0.15">
      <c r="A647" s="11"/>
    </row>
    <row r="648" spans="1:1" x14ac:dyDescent="0.15">
      <c r="A648" s="11"/>
    </row>
    <row r="649" spans="1:1" x14ac:dyDescent="0.15">
      <c r="A649" s="11"/>
    </row>
    <row r="650" spans="1:1" x14ac:dyDescent="0.15">
      <c r="A650" s="11"/>
    </row>
    <row r="651" spans="1:1" x14ac:dyDescent="0.15">
      <c r="A651" s="11"/>
    </row>
    <row r="652" spans="1:1" x14ac:dyDescent="0.15">
      <c r="A652" s="11"/>
    </row>
    <row r="653" spans="1:1" x14ac:dyDescent="0.15">
      <c r="A653" s="11"/>
    </row>
    <row r="654" spans="1:1" x14ac:dyDescent="0.15">
      <c r="A654" s="11"/>
    </row>
    <row r="655" spans="1:1" x14ac:dyDescent="0.15">
      <c r="A655" s="11"/>
    </row>
    <row r="656" spans="1:1" x14ac:dyDescent="0.15">
      <c r="A656" s="11"/>
    </row>
    <row r="657" spans="1:1" x14ac:dyDescent="0.15">
      <c r="A657" s="11"/>
    </row>
    <row r="658" spans="1:1" x14ac:dyDescent="0.15">
      <c r="A658" s="11"/>
    </row>
    <row r="659" spans="1:1" x14ac:dyDescent="0.15">
      <c r="A659" s="11"/>
    </row>
    <row r="660" spans="1:1" x14ac:dyDescent="0.15">
      <c r="A660" s="11"/>
    </row>
    <row r="661" spans="1:1" x14ac:dyDescent="0.15">
      <c r="A661" s="11"/>
    </row>
    <row r="662" spans="1:1" x14ac:dyDescent="0.15">
      <c r="A662" s="11"/>
    </row>
    <row r="663" spans="1:1" x14ac:dyDescent="0.15">
      <c r="A663" s="11"/>
    </row>
    <row r="664" spans="1:1" x14ac:dyDescent="0.15">
      <c r="A664" s="11"/>
    </row>
    <row r="665" spans="1:1" x14ac:dyDescent="0.15">
      <c r="A665" s="11"/>
    </row>
    <row r="666" spans="1:1" x14ac:dyDescent="0.15">
      <c r="A666" s="11"/>
    </row>
    <row r="667" spans="1:1" x14ac:dyDescent="0.15">
      <c r="A667" s="11"/>
    </row>
    <row r="668" spans="1:1" x14ac:dyDescent="0.15">
      <c r="A668" s="11"/>
    </row>
    <row r="669" spans="1:1" x14ac:dyDescent="0.15">
      <c r="A669" s="11"/>
    </row>
    <row r="670" spans="1:1" x14ac:dyDescent="0.15">
      <c r="A670" s="11"/>
    </row>
    <row r="671" spans="1:1" x14ac:dyDescent="0.15">
      <c r="A671" s="11"/>
    </row>
    <row r="672" spans="1:1" x14ac:dyDescent="0.15">
      <c r="A672" s="11"/>
    </row>
    <row r="673" spans="1:1" x14ac:dyDescent="0.15">
      <c r="A673" s="11"/>
    </row>
    <row r="674" spans="1:1" x14ac:dyDescent="0.15">
      <c r="A674" s="11"/>
    </row>
    <row r="675" spans="1:1" x14ac:dyDescent="0.15">
      <c r="A675" s="11"/>
    </row>
    <row r="676" spans="1:1" x14ac:dyDescent="0.15">
      <c r="A676" s="11"/>
    </row>
    <row r="677" spans="1:1" x14ac:dyDescent="0.15">
      <c r="A677" s="11"/>
    </row>
    <row r="678" spans="1:1" x14ac:dyDescent="0.15">
      <c r="A678" s="11"/>
    </row>
    <row r="679" spans="1:1" x14ac:dyDescent="0.15">
      <c r="A679" s="11"/>
    </row>
    <row r="680" spans="1:1" x14ac:dyDescent="0.15">
      <c r="A680" s="11"/>
    </row>
    <row r="681" spans="1:1" x14ac:dyDescent="0.15">
      <c r="A681" s="11"/>
    </row>
  </sheetData>
  <phoneticPr fontId="1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0804</vt:lpstr>
      <vt:lpstr>0805</vt:lpstr>
      <vt:lpstr>0806</vt:lpstr>
      <vt:lpstr>0807</vt:lpstr>
      <vt:lpstr>0808</vt:lpstr>
      <vt:lpstr>0809</vt:lpstr>
      <vt:lpstr>0810</vt:lpstr>
      <vt:lpstr>0811</vt:lpstr>
      <vt:lpstr>0812</vt:lpstr>
      <vt:lpstr>0901</vt:lpstr>
      <vt:lpstr>0902</vt:lpstr>
      <vt:lpstr>0903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加藤　洸真</cp:lastModifiedBy>
  <cp:lastPrinted>2026-02-06T07:53:48Z</cp:lastPrinted>
  <dcterms:created xsi:type="dcterms:W3CDTF">2026-01-14T07:01:03Z</dcterms:created>
  <dcterms:modified xsi:type="dcterms:W3CDTF">2026-09-04T05:21:45Z</dcterms:modified>
</cp:coreProperties>
</file>