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e00g055.amanet.city.ama.lg.jp\財政課\02_財政全般\0203_財政照会\020303_財政状況資料集\R03\20210914_【929〆】令和元年度財政状況資料集（公会計分）の作成について（照会）\05_修正\"/>
    </mc:Choice>
  </mc:AlternateContent>
  <bookViews>
    <workbookView xWindow="0" yWindow="0" windowWidth="20490" windowHeight="6780"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O35" i="10"/>
  <c r="BE35" i="10"/>
  <c r="CO34"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<sst xmlns="http://schemas.openxmlformats.org/spreadsheetml/2006/main" count="1194" uniqueCount="623">
  <si>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</si>
  <si>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</si>
  <si>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</si>
  <si>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</si>
  <si>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</si>
  <si>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</si>
  <si>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</si>
  <si>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</si>
  <si>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</si>
  <si>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</si>
  <si>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</si>
  <si>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</si>
  <si>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</si>
  <si>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</si>
  <si>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</si>
  <si>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</si>
  <si>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</si>
  <si>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</si>
  <si>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</si>
  <si>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</si>
  <si>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</si>
  <si>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</si>
  <si>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</si>
  <si>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</si>
  <si>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</si>
  <si>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</si>
  <si>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</si>
  <si>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</si>
  <si>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</si>
  <si>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</si>
  <si>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</si>
  <si>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</si>
  <si>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</si>
  <si>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</si>
  <si>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</si>
  <si>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</si>
  <si>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</si>
  <si>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</si>
  <si>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</si>
  <si>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</si>
  <si>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</si>
  <si>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</si>
  <si>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</si>
  <si>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</si>
  <si>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</si>
  <si>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</si>
  <si>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</si>
  <si>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</si>
  <si>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</si>
  <si>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</si>
  <si>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</si>
  <si>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</si>
  <si>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</si>
  <si>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</si>
  <si>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</si>
  <si>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</si>
  <si>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</si>
  <si>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</si>
  <si>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</si>
  <si>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</si>
  <si>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</si>
  <si>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</si>
  <si>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</si>
  <si>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</si>
  <si>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</si>
  <si>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</si>
  <si>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</si>
  <si>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</si>
  <si>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</si>
  <si>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</si>
  <si>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</si>
  <si>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</si>
  <si>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</si>
  <si>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</si>
  <si>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</si>
  <si>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</si>
  <si>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</si>
  <si>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</si>
  <si>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</si>
  <si>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</si>
  <si>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</si>
  <si>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</si>
  <si>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</si>
  <si>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</si>
  <si>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</si>
  <si>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</si>
  <si>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</si>
  <si>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</si>
  <si>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</si>
  <si>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</si>
  <si>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</si>
  <si>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</si>
  <si>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</si>
  <si>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</si>
  <si>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</si>
  <si>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</si>
  <si>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</si>
  <si>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</si>
  <si>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</si>
  <si>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</si>
  <si>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</si>
  <si>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</si>
  <si>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</si>
  <si>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</si>
  <si>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</si>
  <si>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</si>
  <si>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</si>
  <si>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</si>
  <si>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</si>
  <si>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</si>
  <si>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</si>
  <si>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</si>
  <si>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</si>
  <si>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</si>
  <si>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</si>
  <si>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</si>
  <si>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</si>
  <si>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</si>
  <si>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</si>
  <si>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</si>
  <si>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</si>
  <si>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</si>
  <si>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</si>
  <si>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</si>
  <si>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</si>
  <si>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</si>
  <si>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</si>
  <si>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</si>
  <si>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</si>
  <si>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</si>
  <si>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</si>
  <si>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</si>
  <si>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</si>
  <si>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</si>
  <si>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</si>
  <si>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</si>
  <si>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</si>
  <si>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</si>
  <si>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</si>
  <si>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</si>
  <si>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</si>
  <si>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</si>
  <si>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</si>
  <si>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</si>
  <si>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</si>
  <si>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</si>
  <si>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</si>
  <si>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</si>
  <si>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</si>
  <si>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</si>
  <si>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</si>
  <si>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</si>
  <si>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</si>
  <si>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</si>
  <si>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</si>
  <si>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</si>
  <si>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</si>
  <si>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</si>
  <si>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</si>
  <si>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</si>
  <si>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</si>
  <si>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</si>
  <si>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</si>
  <si>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</si>
  <si>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</si>
  <si>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</si>
  <si>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</si>
  <si>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</si>
  <si>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</si>
  <si>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</si>
  <si>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</si>
  <si>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</si>
  <si>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</si>
  <si>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</si>
  <si>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</si>
  <si>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</si>
  <si>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</si>
  <si>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</si>
  <si>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</si>
  <si>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</si>
  <si>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</si>
  <si>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</si>
  <si>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</si>
  <si>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</si>
  <si>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</si>
  <si>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</si>
  <si>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</si>
  <si>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</si>
  <si>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</si>
  <si>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</si>
  <si>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</si>
  <si>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</si>
  <si>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</si>
  <si>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</si>
  <si>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</si>
  <si>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</si>
  <si>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</si>
  <si>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</si>
  <si>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</si>
  <si>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</si>
  <si>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</si>
  <si>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</si>
  <si>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</si>
  <si>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</si>
  <si>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</si>
  <si>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</si>
  <si>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</si>
  <si>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</si>
  <si>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</si>
  <si>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</si>
  <si>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</si>
  <si>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</si>
  <si>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</si>
  <si>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</si>
  <si>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</si>
  <si>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</si>
  <si>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</si>
  <si>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</si>
  <si>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</si>
  <si>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</si>
  <si>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</si>
  <si>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</si>
  <si>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</si>
  <si>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</si>
  <si>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</si>
  <si>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</si>
  <si>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</si>
  <si>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</si>
  <si>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</si>
  <si>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</si>
  <si>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</si>
  <si>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</si>
  <si>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</si>
  <si>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</si>
  <si>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</si>
  <si>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</si>
  <si>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</si>
  <si>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</si>
  <si>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</si>
  <si>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</si>
  <si>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</si>
  <si>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</si>
  <si>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</si>
  <si>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</si>
  <si>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</si>
  <si>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</si>
  <si>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</si>
  <si>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</si>
  <si>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</si>
  <si>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</si>
  <si>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</si>
  <si>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</si>
  <si>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</si>
  <si>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</si>
  <si>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</si>
  <si>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</si>
  <si>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</si>
  <si>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</si>
  <si>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</si>
  <si>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</si>
  <si>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</si>
  <si>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</si>
  <si>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</si>
  <si>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</si>
  <si>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</si>
  <si>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</si>
  <si>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</si>
  <si>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</si>
  <si>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</si>
  <si>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</si>
  <si>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</si>
  <si>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</si>
  <si>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</si>
  <si>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</si>
  <si>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</si>
  <si>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</si>
  <si>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</si>
  <si>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</si>
  <si>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</si>
  <si>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</si>
  <si>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</si>
  <si>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</si>
  <si>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</si>
  <si>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</si>
  <si>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</si>
  <si>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</si>
  <si>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</si>
  <si>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</si>
  <si>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</si>
  <si>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</si>
  <si>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</si>
  <si>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</si>
  <si>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</si>
  <si>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</si>
  <si>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</si>
  <si>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</si>
  <si>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</si>
  <si>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</si>
  <si>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</si>
  <si>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</si>
  <si>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</si>
  <si>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</si>
  <si>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</si>
  <si>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</si>
  <si>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</si>
  <si>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</si>
  <si>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</si>
  <si>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</si>
  <si>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</si>
  <si>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</si>
  <si>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</si>
  <si>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</si>
  <si>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</si>
  <si>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</si>
  <si>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</si>
  <si>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</si>
  <si>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</si>
  <si>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</si>
  <si>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</si>
  <si>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</si>
  <si>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</si>
  <si>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</si>
  <si>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</si>
  <si>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</si>
  <si>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</si>
  <si>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</si>
  <si>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</si>
  <si>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</si>
  <si>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</si>
  <si>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</si>
  <si>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</si>
  <si>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</si>
  <si>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</si>
  <si>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</si>
  <si>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</si>
  <si>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</si>
  <si>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</si>
  <si>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</si>
  <si>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</si>
  <si>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</si>
  <si>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</si>
  <si>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</si>
  <si>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</si>
  <si>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</si>
  <si>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</si>
  <si>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</si>
  <si>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</si>
  <si>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</si>
  <si>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</si>
  <si>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</si>
  <si>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</si>
  <si>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</si>
  <si>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</si>
  <si>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</si>
  <si>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</si>
  <si>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</si>
  <si>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</si>
  <si>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</si>
  <si>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</si>
  <si>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</si>
  <si>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</si>
  <si>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</si>
  <si>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</si>
  <si>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</si>
  <si>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</si>
  <si>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</si>
  <si>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</si>
  <si>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</si>
  <si>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</si>
  <si>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</si>
  <si>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</si>
  <si>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</si>
  <si>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</si>
  <si>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</si>
  <si>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</si>
  <si>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</si>
  <si>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</si>
  <si>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</si>
  <si>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</si>
  <si>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</si>
  <si>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</si>
  <si>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</si>
  <si>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</si>
  <si>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</si>
  <si>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</si>
  <si>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</si>
  <si>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</si>
  <si>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</si>
  <si>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</si>
  <si>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</si>
  <si>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</si>
  <si>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</si>
  <si>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</si>
  <si>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</si>
  <si>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</si>
  <si>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</si>
  <si>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</si>
  <si>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</si>
  <si>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</si>
  <si>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</si>
  <si>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</si>
  <si>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</si>
  <si>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</si>
  <si>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</si>
  <si>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</si>
  <si>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</si>
  <si>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</si>
  <si>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</si>
  <si>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</si>
  <si>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</si>
  <si>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</si>
  <si>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</si>
  <si>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</si>
  <si>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</si>
  <si>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</si>
  <si>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</si>
  <si>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</si>
  <si>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</si>
  <si>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</si>
  <si>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</si>
  <si>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</si>
  <si>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</si>
  <si>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</si>
  <si>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</si>
  <si>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</si>
  <si>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</si>
  <si>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</si>
  <si>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</si>
  <si>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</si>
  <si>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</si>
  <si>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</si>
  <si>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</si>
  <si>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</si>
  <si>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</si>
  <si>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</si>
  <si>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</si>
  <si>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</si>
  <si>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</si>
  <si>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</si>
  <si>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</si>
  <si>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</si>
  <si>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</si>
  <si>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</si>
  <si>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</si>
  <si>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</si>
  <si>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</si>
  <si>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</si>
  <si>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</si>
  <si>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</si>
  <si>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</si>
  <si>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</si>
  <si>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</si>
  <si>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</si>
  <si>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</si>
  <si>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</si>
  <si>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</si>
  <si>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</si>
  <si>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</si>
  <si>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</si>
  <si>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</si>
  <si>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</si>
  <si>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</si>
  <si>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</si>
  <si>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</si>
  <si>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</si>
  <si>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</si>
  <si>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</si>
  <si>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</si>
  <si>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</si>
  <si>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</si>
  <si>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</si>
  <si>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</si>
  <si>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</si>
  <si>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</si>
  <si>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</si>
  <si>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</si>
  <si>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</si>
  <si>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</si>
  <si>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</si>
  <si>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</si>
  <si>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</si>
  <si>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</si>
  <si>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</si>
  <si>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</si>
  <si>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</si>
  <si>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</si>
  <si>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</si>
  <si>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</si>
  <si>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</si>
  <si>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</si>
  <si>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</si>
  <si>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</si>
  <si>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</si>
  <si>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</si>
  <si>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</si>
  <si>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</si>
  <si>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</si>
  <si>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</si>
  <si>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</si>
  <si>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</si>
  <si>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</si>
  <si>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</si>
  <si>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</si>
  <si>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</si>
  <si>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</si>
  <si>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</si>
  <si>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</si>
  <si>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</si>
  <si>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</si>
  <si>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</si>
  <si>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</si>
  <si>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</si>
  <si>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</si>
  <si>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</si>
  <si>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</si>
  <si>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</si>
  <si>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</si>
  <si>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</si>
  <si>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</si>
  <si>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</si>
  <si>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</si>
  <si>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</si>
  <si>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</si>
  <si>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</si>
  <si>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</si>
  <si>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</si>
  <si>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</si>
  <si>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</si>
  <si>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</si>
  <si>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</si>
  <si>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</si>
  <si>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</si>
  <si>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</si>
  <si>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</si>
  <si>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</si>
  <si>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</si>
  <si>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</si>
  <si>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</si>
  <si>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</si>
  <si>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</si>
  <si>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</si>
  <si>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</si>
  <si>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</si>
  <si>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</si>
  <si>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</si>
  <si>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</si>
  <si>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</si>
  <si>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</si>
  <si>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</si>
  <si>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</si>
  <si>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</si>
  <si>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</si>
  <si>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</si>
  <si>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</si>
  <si>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</si>
  <si>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</si>
  <si>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</si>
  <si>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</si>
  <si>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</si>
  <si>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</si>
  <si>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</si>
  <si>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</si>
  <si>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</si>
  <si>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</si>
  <si>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</si>
  <si>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</si>
  <si>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</si>
  <si>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</si>
  <si>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</si>
  <si>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</si>
  <si>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</si>
  <si>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1.59</t>
  </si>
  <si>
    <t>▲ 2.75</t>
  </si>
  <si>
    <t>▲ 4.25</t>
  </si>
  <si>
    <t>▲ 1.22</t>
  </si>
  <si>
    <t>▲ 2.84</t>
  </si>
  <si>
    <t>水道事業会計</t>
  </si>
  <si>
    <t>一般会計</t>
  </si>
  <si>
    <t>病院事業会計</t>
  </si>
  <si>
    <t>介護保険特別会計（保険事業勘定）</t>
  </si>
  <si>
    <t>国民健康保険特別会計</t>
  </si>
  <si>
    <t>下水道事業会計</t>
  </si>
  <si>
    <t>簡易水道事業会計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</si>
  <si>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</si>
  <si>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</si>
  <si>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</si>
  <si>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</si>
  <si>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</si>
  <si>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</si>
  <si>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</si>
  <si>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</si>
  <si>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</si>
  <si>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</si>
  <si>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</si>
  <si>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</si>
  <si>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</si>
  <si>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</si>
  <si>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5" eb="6">
      <t>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</si>
  <si>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</si>
  <si>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</si>
  <si>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愛知県後期高齢者医療広域組合（一般会計）</t>
    <rPh sb="0" eb="3">
      <t>アイチケン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</si>
  <si>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愛知県後期高齢者医療広域組合（特別会計）</t>
    <rPh sb="0" eb="3">
      <t>アイチケン</t>
    </rPh>
    <rPh sb="3" eb="5">
      <t>コウキ</t>
    </rPh>
    <rPh sb="5" eb="7">
      <t>コウレイ</t>
    </rPh>
    <rPh sb="7" eb="8">
      <t>シャ</t>
    </rPh>
    <rPh sb="8" eb="10">
      <t>イリョウ</t>
    </rPh>
    <rPh sb="10" eb="12">
      <t>コウイキ</t>
    </rPh>
    <rPh sb="12" eb="14">
      <t>クミアイ</t>
    </rPh>
    <rPh sb="15" eb="17">
      <t>トクベツ</t>
    </rPh>
    <rPh sb="17" eb="19">
      <t>カイケイ</t>
    </rPh>
    <phoneticPr fontId="2"/>
  </si>
  <si>
    <t>愛知県市町村退職手当組合</t>
  </si>
  <si>
    <t>まちづくり事業推進基金</t>
    <rPh sb="5" eb="7">
      <t>ジギョウ</t>
    </rPh>
    <rPh sb="7" eb="9">
      <t>スイシン</t>
    </rPh>
    <rPh sb="9" eb="11">
      <t>キキン</t>
    </rPh>
    <phoneticPr fontId="5"/>
  </si>
  <si>
    <t>-</t>
    <phoneticPr fontId="2"/>
  </si>
  <si>
    <t>-</t>
    <phoneticPr fontId="2"/>
  </si>
  <si>
    <t>-</t>
    <phoneticPr fontId="2"/>
  </si>
  <si>
    <t>地域福祉振興基金</t>
    <phoneticPr fontId="5"/>
  </si>
  <si>
    <t>公共下水道基金</t>
    <phoneticPr fontId="2"/>
  </si>
  <si>
    <t>コミュニティプラザ萱津基金</t>
    <phoneticPr fontId="5"/>
  </si>
  <si>
    <t>教育施設整備基金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</si>
  <si>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</si>
  <si>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</si>
  <si>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</si>
  <si>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</si>
  <si>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</si>
  <si>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</si>
  <si>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</si>
  <si>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</si>
  <si>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</si>
  <si>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</si>
  <si>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新庁舎整備、新学校給食センター整備及び小中学校空調設備新設等に係る市債の発行により、将来負担比率が上昇傾向にある。また、有形固定資産減価償却率は給食センターの建替により減少したものの、類似団体よりも高いため、今後も公共施設等総合管理計画に基づき、施設の集約化・複合化を含め、老朽化対策に積極的に取り組んでいく。</t>
    <rPh sb="1" eb="4">
      <t>シンチョウシャ</t>
    </rPh>
    <rPh sb="4" eb="6">
      <t>セイビ</t>
    </rPh>
    <rPh sb="7" eb="10">
      <t>シンガッコウ</t>
    </rPh>
    <rPh sb="10" eb="12">
      <t>キュウショク</t>
    </rPh>
    <rPh sb="16" eb="18">
      <t>セイビ</t>
    </rPh>
    <rPh sb="18" eb="19">
      <t>オヨ</t>
    </rPh>
    <rPh sb="30" eb="31">
      <t>トウ</t>
    </rPh>
    <rPh sb="32" eb="33">
      <t>カカ</t>
    </rPh>
    <rPh sb="34" eb="36">
      <t>シサイ</t>
    </rPh>
    <rPh sb="37" eb="39">
      <t>ハッコウ</t>
    </rPh>
    <rPh sb="43" eb="45">
      <t>ショウライ</t>
    </rPh>
    <rPh sb="45" eb="47">
      <t>フタン</t>
    </rPh>
    <rPh sb="47" eb="49">
      <t>ヒリツ</t>
    </rPh>
    <rPh sb="50" eb="52">
      <t>ジョウショウ</t>
    </rPh>
    <rPh sb="52" eb="54">
      <t>ケイコウ</t>
    </rPh>
    <rPh sb="61" eb="63">
      <t>ユウケイ</t>
    </rPh>
    <rPh sb="63" eb="65">
      <t>コテイ</t>
    </rPh>
    <rPh sb="65" eb="67">
      <t>シサン</t>
    </rPh>
    <rPh sb="67" eb="69">
      <t>ゲンカ</t>
    </rPh>
    <rPh sb="69" eb="71">
      <t>ショウキャク</t>
    </rPh>
    <rPh sb="71" eb="72">
      <t>リツ</t>
    </rPh>
    <rPh sb="73" eb="75">
      <t>キュウショク</t>
    </rPh>
    <rPh sb="80" eb="82">
      <t>タテカ</t>
    </rPh>
    <rPh sb="85" eb="87">
      <t>ゲンショウ</t>
    </rPh>
    <rPh sb="93" eb="95">
      <t>ルイジ</t>
    </rPh>
    <rPh sb="95" eb="97">
      <t>ダンタイ</t>
    </rPh>
    <rPh sb="100" eb="101">
      <t>タカ</t>
    </rPh>
    <rPh sb="105" eb="107">
      <t>コンゴ</t>
    </rPh>
    <rPh sb="108" eb="110">
      <t>コウキョウ</t>
    </rPh>
    <rPh sb="110" eb="112">
      <t>シセツ</t>
    </rPh>
    <rPh sb="112" eb="113">
      <t>トウ</t>
    </rPh>
    <rPh sb="113" eb="115">
      <t>ソウゴウ</t>
    </rPh>
    <rPh sb="115" eb="117">
      <t>カンリ</t>
    </rPh>
    <rPh sb="117" eb="119">
      <t>ケイカク</t>
    </rPh>
    <rPh sb="120" eb="121">
      <t>モト</t>
    </rPh>
    <rPh sb="124" eb="126">
      <t>シセツ</t>
    </rPh>
    <rPh sb="127" eb="130">
      <t>シュウヤクカ</t>
    </rPh>
    <rPh sb="131" eb="134">
      <t>フクゴウカ</t>
    </rPh>
    <rPh sb="135" eb="136">
      <t>フク</t>
    </rPh>
    <rPh sb="138" eb="141">
      <t>ロウキュウカ</t>
    </rPh>
    <rPh sb="141" eb="143">
      <t>タイサク</t>
    </rPh>
    <rPh sb="144" eb="147">
      <t>セッキョクテキ</t>
    </rPh>
    <phoneticPr fontId="5"/>
  </si>
  <si>
    <t xml:space="preserve">　七宝焼アートヴィレッジ整備事業債を始め14事業の償還が終了したことで、実質公債費比率は改善している。
　今後は、新庁舎整備等の大型事業に係る市債の発行が予定されていることから、事業の緊急度・優先度を的確に反映した事業に対し、市債の発行を最小限に留め、引き続き、交付税算入される地方債を有効に活用することで、将来負担比率及び実質公債費比率の上昇の抑制に取り組んでいく。
</t>
    <rPh sb="36" eb="38">
      <t>ジッシツ</t>
    </rPh>
    <rPh sb="38" eb="40">
      <t>コウサイ</t>
    </rPh>
    <rPh sb="40" eb="41">
      <t>ヒ</t>
    </rPh>
    <rPh sb="41" eb="43">
      <t>ヒリツ</t>
    </rPh>
    <rPh sb="44" eb="46">
      <t>カイゼン</t>
    </rPh>
    <rPh sb="126" eb="127">
      <t>ヒ</t>
    </rPh>
    <rPh sb="128" eb="129">
      <t>ツヅ</t>
    </rPh>
    <rPh sb="173" eb="175">
      <t>ヨクセイ</t>
    </rPh>
    <rPh sb="176" eb="177">
      <t>ト</t>
    </rPh>
    <rPh sb="178" eb="179">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</si>
</sst>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AA04-42BD-9265-0E23EA94D9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15314</c:v>
                </c:pt>
                <c:pt idx="1">
                  <c:v>19155</c:v>
                </c:pt>
                <c:pt idx="2">
                  <c:v>22376</c:v>
                </c:pt>
                <c:pt idx="3">
                  <c:v>45484</c:v>
                </c:pt>
                <c:pt idx="4">
                  <c:v>56240</c:v>
                </c:pt>
              </c:numCache>
            </c:numRef>
          </c:val>
          <c:smooth val="0"/>
          <c:extLst>
            <c:ext xmlns:c16="http://schemas.microsoft.com/office/drawing/2014/chart" uri="{C3380CC4-5D6E-409C-BE32-E72D297353CC}">
              <c16:uniqueId val="{00000001-AA04-42BD-9265-0E23EA94D9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5.85</c:v>
                </c:pt>
                <c:pt idx="1">
                  <c:v>5.01</c:v>
                </c:pt>
                <c:pt idx="2">
                  <c:v>3.96</c:v>
                </c:pt>
                <c:pt idx="3">
                  <c:v>4.12</c:v>
                </c:pt>
                <c:pt idx="4">
                  <c:v>3.79</c:v>
                </c:pt>
              </c:numCache>
            </c:numRef>
          </c:val>
          <c:extLst>
            <c:ext xmlns:c16="http://schemas.microsoft.com/office/drawing/2014/chart" uri="{C3380CC4-5D6E-409C-BE32-E72D297353CC}">
              <c16:uniqueId val="{00000000-7CB9-4589-A836-5171B8173F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25.73</c:v>
                </c:pt>
                <c:pt idx="1">
                  <c:v>23.84</c:v>
                </c:pt>
                <c:pt idx="2">
                  <c:v>20.399999999999999</c:v>
                </c:pt>
                <c:pt idx="3">
                  <c:v>18.670000000000002</c:v>
                </c:pt>
                <c:pt idx="4">
                  <c:v>16.16</c:v>
                </c:pt>
              </c:numCache>
            </c:numRef>
          </c:val>
          <c:extLst>
            <c:ext xmlns:c16="http://schemas.microsoft.com/office/drawing/2014/chart" uri="{C3380CC4-5D6E-409C-BE32-E72D297353CC}">
              <c16:uniqueId val="{00000001-7CB9-4589-A836-5171B8173F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-2.75</c:v>
                </c:pt>
                <c:pt idx="2">
                  <c:v>-4.25</c:v>
                </c:pt>
                <c:pt idx="3">
                  <c:v>-1.22</c:v>
                </c:pt>
                <c:pt idx="4">
                  <c:v>-2.84</c:v>
                </c:pt>
              </c:numCache>
            </c:numRef>
          </c:val>
          <c:smooth val="0"/>
          <c:extLst>
            <c:ext xmlns:c16="http://schemas.microsoft.com/office/drawing/2014/chart" uri="{C3380CC4-5D6E-409C-BE32-E72D297353CC}">
              <c16:uniqueId val="{00000002-7CB9-4589-A836-5171B8173F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0.56000000000000005</c:v>
                </c:pt>
                <c:pt idx="2">
                  <c:v>#N/A</c:v>
                </c:pt>
                <c:pt idx="3">
                  <c:v>0.71</c:v>
                </c:pt>
                <c:pt idx="4">
                  <c:v>#N/A</c:v>
                </c:pt>
                <c:pt idx="5">
                  <c:v>0.46</c:v>
                </c:pt>
                <c:pt idx="6">
                  <c:v>#N/A</c:v>
                </c:pt>
                <c:pt idx="7">
                  <c:v>0.54</c:v>
                </c:pt>
                <c:pt idx="8">
                  <c:v>#N/A</c:v>
                </c:pt>
                <c:pt idx="9">
                  <c:v>7.0000000000000007E-2</c:v>
                </c:pt>
              </c:numCache>
            </c:numRef>
          </c:val>
          <c:extLst>
            <c:ext xmlns:c16="http://schemas.microsoft.com/office/drawing/2014/chart" uri="{C3380CC4-5D6E-409C-BE32-E72D297353CC}">
              <c16:uniqueId val="{00000000-0BFE-43B1-A598-0DCA5ADC9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FE-43B1-A598-0DCA5ADC9047}"/>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0.05</c:v>
                </c:pt>
                <c:pt idx="6">
                  <c:v>#N/A</c:v>
                </c:pt>
                <c:pt idx="7">
                  <c:v>0.06</c:v>
                </c:pt>
                <c:pt idx="8">
                  <c:v>#N/A</c:v>
                </c:pt>
                <c:pt idx="9">
                  <c:v>0.06</c:v>
                </c:pt>
              </c:numCache>
            </c:numRef>
          </c:val>
          <c:extLst>
            <c:ext xmlns:c16="http://schemas.microsoft.com/office/drawing/2014/chart" uri="{C3380CC4-5D6E-409C-BE32-E72D297353CC}">
              <c16:uniqueId val="{00000002-0BFE-43B1-A598-0DCA5ADC9047}"/>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3-0BFE-43B1-A598-0DCA5ADC904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4-0BFE-43B1-A598-0DCA5ADC90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3.17</c:v>
                </c:pt>
                <c:pt idx="2">
                  <c:v>#N/A</c:v>
                </c:pt>
                <c:pt idx="3">
                  <c:v>3.73</c:v>
                </c:pt>
                <c:pt idx="4">
                  <c:v>#N/A</c:v>
                </c:pt>
                <c:pt idx="5">
                  <c:v>2.69</c:v>
                </c:pt>
                <c:pt idx="6">
                  <c:v>#N/A</c:v>
                </c:pt>
                <c:pt idx="7">
                  <c:v>0.33</c:v>
                </c:pt>
                <c:pt idx="8">
                  <c:v>#N/A</c:v>
                </c:pt>
                <c:pt idx="9">
                  <c:v>0.6</c:v>
                </c:pt>
              </c:numCache>
            </c:numRef>
          </c:val>
          <c:extLst>
            <c:ext xmlns:c16="http://schemas.microsoft.com/office/drawing/2014/chart" uri="{C3380CC4-5D6E-409C-BE32-E72D297353CC}">
              <c16:uniqueId val="{00000005-0BFE-43B1-A598-0DCA5ADC9047}"/>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1.23</c:v>
                </c:pt>
                <c:pt idx="4">
                  <c:v>#N/A</c:v>
                </c:pt>
                <c:pt idx="5">
                  <c:v>1.41</c:v>
                </c:pt>
                <c:pt idx="6">
                  <c:v>#N/A</c:v>
                </c:pt>
                <c:pt idx="7">
                  <c:v>1.21</c:v>
                </c:pt>
                <c:pt idx="8">
                  <c:v>#N/A</c:v>
                </c:pt>
                <c:pt idx="9">
                  <c:v>0.68</c:v>
                </c:pt>
              </c:numCache>
            </c:numRef>
          </c:val>
          <c:extLst>
            <c:ext xmlns:c16="http://schemas.microsoft.com/office/drawing/2014/chart" uri="{C3380CC4-5D6E-409C-BE32-E72D297353CC}">
              <c16:uniqueId val="{00000006-0BFE-43B1-A598-0DCA5ADC904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6.75</c:v>
                </c:pt>
                <c:pt idx="2">
                  <c:v>#N/A</c:v>
                </c:pt>
                <c:pt idx="3">
                  <c:v>6.62</c:v>
                </c:pt>
                <c:pt idx="4">
                  <c:v>#N/A</c:v>
                </c:pt>
                <c:pt idx="5">
                  <c:v>4.28</c:v>
                </c:pt>
                <c:pt idx="6">
                  <c:v>#N/A</c:v>
                </c:pt>
                <c:pt idx="7">
                  <c:v>3.07</c:v>
                </c:pt>
                <c:pt idx="8">
                  <c:v>#N/A</c:v>
                </c:pt>
                <c:pt idx="9">
                  <c:v>1.64</c:v>
                </c:pt>
              </c:numCache>
            </c:numRef>
          </c:val>
          <c:extLst>
            <c:ext xmlns:c16="http://schemas.microsoft.com/office/drawing/2014/chart" uri="{C3380CC4-5D6E-409C-BE32-E72D297353CC}">
              <c16:uniqueId val="{00000007-0BFE-43B1-A598-0DCA5ADC90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5.84</c:v>
                </c:pt>
                <c:pt idx="2">
                  <c:v>#N/A</c:v>
                </c:pt>
                <c:pt idx="3">
                  <c:v>5</c:v>
                </c:pt>
                <c:pt idx="4">
                  <c:v>#N/A</c:v>
                </c:pt>
                <c:pt idx="5">
                  <c:v>3.95</c:v>
                </c:pt>
                <c:pt idx="6">
                  <c:v>#N/A</c:v>
                </c:pt>
                <c:pt idx="7">
                  <c:v>4.07</c:v>
                </c:pt>
                <c:pt idx="8">
                  <c:v>#N/A</c:v>
                </c:pt>
                <c:pt idx="9">
                  <c:v>3.76</c:v>
                </c:pt>
              </c:numCache>
            </c:numRef>
          </c:val>
          <c:extLst>
            <c:ext xmlns:c16="http://schemas.microsoft.com/office/drawing/2014/chart" uri="{C3380CC4-5D6E-409C-BE32-E72D297353CC}">
              <c16:uniqueId val="{00000008-0BFE-43B1-A598-0DCA5ADC90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5.68</c:v>
                </c:pt>
                <c:pt idx="2">
                  <c:v>#N/A</c:v>
                </c:pt>
                <c:pt idx="3">
                  <c:v>4.6399999999999997</c:v>
                </c:pt>
                <c:pt idx="4">
                  <c:v>#N/A</c:v>
                </c:pt>
                <c:pt idx="5">
                  <c:v>4.3499999999999996</c:v>
                </c:pt>
                <c:pt idx="6">
                  <c:v>#N/A</c:v>
                </c:pt>
                <c:pt idx="7">
                  <c:v>3.94</c:v>
                </c:pt>
                <c:pt idx="8">
                  <c:v>#N/A</c:v>
                </c:pt>
                <c:pt idx="9">
                  <c:v>3.98</c:v>
                </c:pt>
              </c:numCache>
            </c:numRef>
          </c:val>
          <c:extLst>
            <c:ext xmlns:c16="http://schemas.microsoft.com/office/drawing/2014/chart" uri="{C3380CC4-5D6E-409C-BE32-E72D297353CC}">
              <c16:uniqueId val="{00000009-0BFE-43B1-A598-0DCA5ADC9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1625</c:v>
                </c:pt>
                <c:pt idx="5">
                  <c:v>1714</c:v>
                </c:pt>
                <c:pt idx="8">
                  <c:v>1814</c:v>
                </c:pt>
                <c:pt idx="11">
                  <c:v>1858</c:v>
                </c:pt>
                <c:pt idx="14">
                  <c:v>1829</c:v>
                </c:pt>
              </c:numCache>
            </c:numRef>
          </c:val>
          <c:extLst>
            <c:ext xmlns:c16="http://schemas.microsoft.com/office/drawing/2014/chart" uri="{C3380CC4-5D6E-409C-BE32-E72D297353CC}">
              <c16:uniqueId val="{00000000-77CC-4542-B349-25F7A1FAE9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C-4542-B349-25F7A1FAE9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CC-4542-B349-25F7A1FAE9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171</c:v>
                </c:pt>
                <c:pt idx="3">
                  <c:v>122</c:v>
                </c:pt>
                <c:pt idx="6">
                  <c:v>125</c:v>
                </c:pt>
                <c:pt idx="9">
                  <c:v>141</c:v>
                </c:pt>
                <c:pt idx="12">
                  <c:v>101</c:v>
                </c:pt>
              </c:numCache>
            </c:numRef>
          </c:val>
          <c:extLst>
            <c:ext xmlns:c16="http://schemas.microsoft.com/office/drawing/2014/chart" uri="{C3380CC4-5D6E-409C-BE32-E72D297353CC}">
              <c16:uniqueId val="{00000003-77CC-4542-B349-25F7A1FAE9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532</c:v>
                </c:pt>
                <c:pt idx="3">
                  <c:v>557</c:v>
                </c:pt>
                <c:pt idx="6">
                  <c:v>660</c:v>
                </c:pt>
                <c:pt idx="9">
                  <c:v>644</c:v>
                </c:pt>
                <c:pt idx="12">
                  <c:v>669</c:v>
                </c:pt>
              </c:numCache>
            </c:numRef>
          </c:val>
          <c:extLst>
            <c:ext xmlns:c16="http://schemas.microsoft.com/office/drawing/2014/chart" uri="{C3380CC4-5D6E-409C-BE32-E72D297353CC}">
              <c16:uniqueId val="{00000004-77CC-4542-B349-25F7A1FAE9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C-4542-B349-25F7A1FAE9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C-4542-B349-25F7A1FAE9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2027</c:v>
                </c:pt>
                <c:pt idx="3">
                  <c:v>2087</c:v>
                </c:pt>
                <c:pt idx="6">
                  <c:v>2292</c:v>
                </c:pt>
                <c:pt idx="9">
                  <c:v>2114</c:v>
                </c:pt>
                <c:pt idx="12">
                  <c:v>2022</c:v>
                </c:pt>
              </c:numCache>
            </c:numRef>
          </c:val>
          <c:extLst>
            <c:ext xmlns:c16="http://schemas.microsoft.com/office/drawing/2014/chart" uri="{C3380CC4-5D6E-409C-BE32-E72D297353CC}">
              <c16:uniqueId val="{00000007-77CC-4542-B349-25F7A1FAE9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1105</c:v>
                </c:pt>
                <c:pt idx="2">
                  <c:v>#N/A</c:v>
                </c:pt>
                <c:pt idx="3">
                  <c:v>#N/A</c:v>
                </c:pt>
                <c:pt idx="4">
                  <c:v>1052</c:v>
                </c:pt>
                <c:pt idx="5">
                  <c:v>#N/A</c:v>
                </c:pt>
                <c:pt idx="6">
                  <c:v>#N/A</c:v>
                </c:pt>
                <c:pt idx="7">
                  <c:v>1263</c:v>
                </c:pt>
                <c:pt idx="8">
                  <c:v>#N/A</c:v>
                </c:pt>
                <c:pt idx="9">
                  <c:v>#N/A</c:v>
                </c:pt>
                <c:pt idx="10">
                  <c:v>1041</c:v>
                </c:pt>
                <c:pt idx="11">
                  <c:v>#N/A</c:v>
                </c:pt>
                <c:pt idx="12">
                  <c:v>#N/A</c:v>
                </c:pt>
                <c:pt idx="13">
                  <c:v>963</c:v>
                </c:pt>
                <c:pt idx="14">
                  <c:v>#N/A</c:v>
                </c:pt>
              </c:numCache>
            </c:numRef>
          </c:val>
          <c:smooth val="0"/>
          <c:extLst>
            <c:ext xmlns:c16="http://schemas.microsoft.com/office/drawing/2014/chart" uri="{C3380CC4-5D6E-409C-BE32-E72D297353CC}">
              <c16:uniqueId val="{00000008-77CC-4542-B349-25F7A1FAE9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23626</c:v>
                </c:pt>
                <c:pt idx="5">
                  <c:v>23774</c:v>
                </c:pt>
                <c:pt idx="8">
                  <c:v>23554</c:v>
                </c:pt>
                <c:pt idx="11">
                  <c:v>24741</c:v>
                </c:pt>
                <c:pt idx="14">
                  <c:v>24724</c:v>
                </c:pt>
              </c:numCache>
            </c:numRef>
          </c:val>
          <c:extLst>
            <c:ext xmlns:c16="http://schemas.microsoft.com/office/drawing/2014/chart" uri="{C3380CC4-5D6E-409C-BE32-E72D297353CC}">
              <c16:uniqueId val="{00000000-8FD7-482D-B82C-ACBDAC4547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FD7-482D-B82C-ACBDAC4547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11407</c:v>
                </c:pt>
                <c:pt idx="5">
                  <c:v>10461</c:v>
                </c:pt>
                <c:pt idx="8">
                  <c:v>9802</c:v>
                </c:pt>
                <c:pt idx="11">
                  <c:v>8948</c:v>
                </c:pt>
                <c:pt idx="14">
                  <c:v>7965</c:v>
                </c:pt>
              </c:numCache>
            </c:numRef>
          </c:val>
          <c:extLst>
            <c:ext xmlns:c16="http://schemas.microsoft.com/office/drawing/2014/chart" uri="{C3380CC4-5D6E-409C-BE32-E72D297353CC}">
              <c16:uniqueId val="{00000002-8FD7-482D-B82C-ACBDAC4547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D7-482D-B82C-ACBDAC4547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D7-482D-B82C-ACBDAC4547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D7-482D-B82C-ACBDAC4547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509</c:v>
                </c:pt>
                <c:pt idx="3">
                  <c:v>445</c:v>
                </c:pt>
                <c:pt idx="6">
                  <c:v>135</c:v>
                </c:pt>
                <c:pt idx="9">
                  <c:v>1154</c:v>
                </c:pt>
                <c:pt idx="12">
                  <c:v>1084</c:v>
                </c:pt>
              </c:numCache>
            </c:numRef>
          </c:val>
          <c:extLst>
            <c:ext xmlns:c16="http://schemas.microsoft.com/office/drawing/2014/chart" uri="{C3380CC4-5D6E-409C-BE32-E72D297353CC}">
              <c16:uniqueId val="{00000006-8FD7-482D-B82C-ACBDAC4547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667</c:v>
                </c:pt>
                <c:pt idx="3">
                  <c:v>543</c:v>
                </c:pt>
                <c:pt idx="6">
                  <c:v>430</c:v>
                </c:pt>
                <c:pt idx="9">
                  <c:v>396</c:v>
                </c:pt>
                <c:pt idx="12">
                  <c:v>686</c:v>
                </c:pt>
              </c:numCache>
            </c:numRef>
          </c:val>
          <c:extLst>
            <c:ext xmlns:c16="http://schemas.microsoft.com/office/drawing/2014/chart" uri="{C3380CC4-5D6E-409C-BE32-E72D297353CC}">
              <c16:uniqueId val="{00000007-8FD7-482D-B82C-ACBDAC4547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15727</c:v>
                </c:pt>
                <c:pt idx="3">
                  <c:v>15618</c:v>
                </c:pt>
                <c:pt idx="6">
                  <c:v>15361</c:v>
                </c:pt>
                <c:pt idx="9">
                  <c:v>14571</c:v>
                </c:pt>
                <c:pt idx="12">
                  <c:v>13991</c:v>
                </c:pt>
              </c:numCache>
            </c:numRef>
          </c:val>
          <c:extLst>
            <c:ext xmlns:c16="http://schemas.microsoft.com/office/drawing/2014/chart" uri="{C3380CC4-5D6E-409C-BE32-E72D297353CC}">
              <c16:uniqueId val="{00000008-8FD7-482D-B82C-ACBDAC4547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D7-482D-B82C-ACBDAC4547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19360</c:v>
                </c:pt>
                <c:pt idx="3">
                  <c:v>18787</c:v>
                </c:pt>
                <c:pt idx="6">
                  <c:v>18157</c:v>
                </c:pt>
                <c:pt idx="9">
                  <c:v>19601</c:v>
                </c:pt>
                <c:pt idx="12">
                  <c:v>21313</c:v>
                </c:pt>
              </c:numCache>
            </c:numRef>
          </c:val>
          <c:extLst>
            <c:ext xmlns:c16="http://schemas.microsoft.com/office/drawing/2014/chart" uri="{C3380CC4-5D6E-409C-BE32-E72D297353CC}">
              <c16:uniqueId val="{0000000A-8FD7-482D-B82C-ACBDAC4547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1230</c:v>
                </c:pt>
                <c:pt idx="2">
                  <c:v>#N/A</c:v>
                </c:pt>
                <c:pt idx="3">
                  <c:v>#N/A</c:v>
                </c:pt>
                <c:pt idx="4">
                  <c:v>1157</c:v>
                </c:pt>
                <c:pt idx="5">
                  <c:v>#N/A</c:v>
                </c:pt>
                <c:pt idx="6">
                  <c:v>#N/A</c:v>
                </c:pt>
                <c:pt idx="7">
                  <c:v>726</c:v>
                </c:pt>
                <c:pt idx="8">
                  <c:v>#N/A</c:v>
                </c:pt>
                <c:pt idx="9">
                  <c:v>#N/A</c:v>
                </c:pt>
                <c:pt idx="10">
                  <c:v>2032</c:v>
                </c:pt>
                <c:pt idx="11">
                  <c:v>#N/A</c:v>
                </c:pt>
                <c:pt idx="12">
                  <c:v>#N/A</c:v>
                </c:pt>
                <c:pt idx="13">
                  <c:v>4385</c:v>
                </c:pt>
                <c:pt idx="14">
                  <c:v>#N/A</c:v>
                </c:pt>
              </c:numCache>
            </c:numRef>
          </c:val>
          <c:smooth val="0"/>
          <c:extLst>
            <c:ext xmlns:c16="http://schemas.microsoft.com/office/drawing/2014/chart" uri="{C3380CC4-5D6E-409C-BE32-E72D297353CC}">
              <c16:uniqueId val="{0000000B-8FD7-482D-B82C-ACBDAC4547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3599</c:v>
                </c:pt>
                <c:pt idx="1">
                  <c:v>3342</c:v>
                </c:pt>
                <c:pt idx="2">
                  <c:v>2892</c:v>
                </c:pt>
              </c:numCache>
            </c:numRef>
          </c:val>
          <c:extLst>
            <c:ext xmlns:c16="http://schemas.microsoft.com/office/drawing/2014/chart" uri="{C3380CC4-5D6E-409C-BE32-E72D297353CC}">
              <c16:uniqueId val="{00000000-3178-48C3-BB94-D22CC735B3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3178-48C3-BB94-D22CC735B3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3660</c:v>
                </c:pt>
                <c:pt idx="1">
                  <c:v>2988</c:v>
                </c:pt>
                <c:pt idx="2">
                  <c:v>2330</c:v>
                </c:pt>
              </c:numCache>
            </c:numRef>
          </c:val>
          <c:extLst>
            <c:ext xmlns:c16="http://schemas.microsoft.com/office/drawing/2014/chart" uri="{C3380CC4-5D6E-409C-BE32-E72D297353CC}">
              <c16:uniqueId val="{00000002-3178-48C3-BB94-D22CC735B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{26527E08-34A2-4F9A-8F6A-85AB43075DA6}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C2-4486-9838-A71BF9649E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{0BCA10E2-DE6B-480C-8516-E2B4C11CC631}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C2-4486-9838-A71BF9649E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{F4E7A93A-2B32-4972-9BC0-6A1D771F053D}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C2-4486-9838-A71BF9649E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{98F4B397-B5EB-4B3F-B6ED-EC19D1AB1629}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C2-4486-9838-A71BF9649E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{66854C08-D9E8-4017-831E-6EF7E2BA880C}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C2-4486-9838-A71BF9649E5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{231ED3A0-EA19-4AD6-978B-6AE89D27C97F}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C2-4486-9838-A71BF9649E5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{DF0CE2B4-B271-42E7-B2D3-4258CAB34CFA}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C2-4486-9838-A71BF9649E5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{203E4DEC-A6CB-4CA1-90EE-A003C89CD6C6}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C2-4486-9838-A71BF9649E5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{6AC9BB8E-35CF-4D68-9823-DB0714F4DE09}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C2-4486-9838-A71BF9649E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63.8</c:v>
                </c:pt>
                <c:pt idx="16">
                  <c:v>65</c:v>
                </c:pt>
                <c:pt idx="24">
                  <c:v>66.2</c:v>
                </c:pt>
                <c:pt idx="32">
                  <c:v>64.900000000000006</c:v>
                </c:pt>
              </c:numCache>
            </c:numRef>
          </c:xVal>
          <c:yVal>
            <c:numRef>
              <c:f>公会計指標分析・財政指標組合せ分析表!$BP$51:$DC$51</c:f>
              <c:numCache>
                <c:formatCode>#,##0.0;"▲ "#,##0.0</c:formatCode>
                <c:ptCount val="40"/>
                <c:pt idx="8">
                  <c:v>7.3</c:v>
                </c:pt>
                <c:pt idx="16">
                  <c:v>4.5</c:v>
                </c:pt>
                <c:pt idx="24">
                  <c:v>12.6</c:v>
                </c:pt>
                <c:pt idx="32">
                  <c:v>27.2</c:v>
                </c:pt>
              </c:numCache>
            </c:numRef>
          </c:yVal>
          <c:smooth val="0"/>
          <c:extLst>
            <c:ext xmlns:c16="http://schemas.microsoft.com/office/drawing/2014/chart" uri="{C3380CC4-5D6E-409C-BE32-E72D297353CC}">
              <c16:uniqueId val="{00000009-5CC2-4486-9838-A71BF9649E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{980A0707-ADC9-4BC2-86D0-A2C053AE8EFA}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C2-4486-9838-A71BF9649E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{C314DC40-63D4-4FE5-A7D2-C32ACC065164}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C2-4486-9838-A71BF9649E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{EFAF5477-3AEF-40FE-A4EF-5A9E982F52C1}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C2-4486-9838-A71BF9649E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{B015D8B6-AD9C-4AE4-BE9F-91E8CCD3FABF}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C2-4486-9838-A71BF9649E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{5F341242-6404-45D9-8CC8-718360FAEAC4}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C2-4486-9838-A71BF9649E5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{80DE4EDE-23E7-4446-B824-0DE66BE103DE}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C2-4486-9838-A71BF9649E5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{8C457318-2E09-433F-9774-0439FE648BFE}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C2-4486-9838-A71BF9649E5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{999A0ADB-9A21-48A9-B328-F22A63CA4067}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C2-4486-9838-A71BF9649E5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{292EF654-5424-49FD-90FA-7C3BD8251E7B}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C2-4486-9838-A71BF9649E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5CC2-4486-9838-A71BF9649E5B}"/>
            </c:ext>
          </c:extLst>
        </c:ser>
        <c:dLbls>
          <c:showLegendKey val="0"/>
          <c:showVal val="1"/>
          <c:showCatName val="0"/>
          <c:showSerName val="0"/>
          <c:showPercent val="0"/>
          <c:showBubbleSize val="0"/>
        </c:dLbls>
        <c:axId val="46179840"/>
        <c:axId val="46181760"/>
      </c:scatterChart>
      <c:valAx>
        <c:axId val="46179840"/>
        <c:scaling>
          <c:orientation val="minMax"/>
          <c:max val="67"/>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{693F6959-7322-4A47-BF2F-D66162FD2FE0}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80-4832-B1C9-D5937BEBE8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{EF13A2E2-1998-4184-B188-A5C5D92CFA34}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80-4832-B1C9-D5937BEBE8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{172D6214-B8F6-4C70-95B3-52BDC83C3C4E}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80-4832-B1C9-D5937BEBE8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{04C5DB50-47D7-463B-99A6-4F5092E87546}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80-4832-B1C9-D5937BEBE8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{D70A79A6-A388-4E13-AD3B-D8D985913CF7}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80-4832-B1C9-D5937BEBE8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{606E500C-266D-499E-AE94-0B5ABD47B647}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80-4832-B1C9-D5937BEBE8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{AEF78C6A-A42C-4063-977F-1FE3D0F1B758}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80-4832-B1C9-D5937BEBE8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{9F2B4762-F72D-44C6-BDA5-F0AD8B5616A7}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80-4832-B1C9-D5937BEBE8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{C72C6C07-37CE-4CF0-B650-453ACB495C35}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80-4832-B1C9-D5937BEBE8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7.1</c:v>
                </c:pt>
                <c:pt idx="24">
                  <c:v>7</c:v>
                </c:pt>
                <c:pt idx="32">
                  <c:v>6.8</c:v>
                </c:pt>
              </c:numCache>
            </c:numRef>
          </c:xVal>
          <c:yVal>
            <c:numRef>
              <c:f>公会計指標分析・財政指標組合せ分析表!$BP$73:$DC$73</c:f>
              <c:numCache>
                <c:formatCode>#,##0.0;"▲ "#,##0.0</c:formatCode>
                <c:ptCount val="40"/>
                <c:pt idx="0">
                  <c:v>7.7</c:v>
                </c:pt>
                <c:pt idx="8">
                  <c:v>7.3</c:v>
                </c:pt>
                <c:pt idx="16">
                  <c:v>4.5</c:v>
                </c:pt>
                <c:pt idx="24">
                  <c:v>12.6</c:v>
                </c:pt>
                <c:pt idx="32">
                  <c:v>27.2</c:v>
                </c:pt>
              </c:numCache>
            </c:numRef>
          </c:yVal>
          <c:smooth val="0"/>
          <c:extLst>
            <c:ext xmlns:c16="http://schemas.microsoft.com/office/drawing/2014/chart" uri="{C3380CC4-5D6E-409C-BE32-E72D297353CC}">
              <c16:uniqueId val="{00000009-2180-4832-B1C9-D5937BEBE8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{FFEBBA62-8C36-4181-8F1F-709A8F73993B}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80-4832-B1C9-D5937BEBE8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{504337E9-62F1-4E37-8A8F-D725550D89AB}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80-4832-B1C9-D5937BEBE8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{969455B9-F288-4659-AADA-0A6F3361465C}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80-4832-B1C9-D5937BEBE8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{C098671F-7C1F-49AB-9B45-D48B2218EFF5}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80-4832-B1C9-D5937BEBE8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{D20F0F27-3C0D-40CD-B737-A1F19FC9DD1D}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80-4832-B1C9-D5937BEBE8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{6626785B-C943-4ECF-912E-C2878F7CCA23}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80-4832-B1C9-D5937BEBE8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{AFD71748-070D-46F5-BE8F-1DF98BA36A7D}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80-4832-B1C9-D5937BEBE8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{7FE1910C-B6EE-4698-8DC2-8BEF4E348C7C}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80-4832-B1C9-D5937BEBE8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{33C941ED-84B4-4043-B018-D12488D70AA9}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80-4832-B1C9-D5937BEBE8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2180-4832-B1C9-D5937BEBE860}"/>
            </c:ext>
          </c:extLst>
        </c:ser>
        <c:dLbls>
          <c:showLegendKey val="0"/>
          <c:showVal val="1"/>
          <c:showCatName val="0"/>
          <c:showSerName val="0"/>
          <c:showPercent val="0"/>
          <c:showBubbleSize val="0"/>
        </c:dLbls>
        <c:axId val="84219776"/>
        <c:axId val="84234240"/>
      </c:scatterChart>
      <c:valAx>
        <c:axId val="84219776"/>
        <c:scaling>
          <c:orientation val="minMax"/>
          <c:max val="8"/>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七宝焼アートヴィレッジ整備事業債を始め</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事業の償還が終了したことで、元利償還金が減少した。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等の大型事業に係る市債の発行が予定されていることから、事業の緊急度・優先度を的確に反映した事業に対し、市債の発行を最小限に留める、交付税算入される地方債を有効に活用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学校給食センター整備事業に係る合併推進債や小中学校空調設備新設事業に係る学校教育施設整備事業債を借入れたことにより、地方債現在高が増加した。また、新学校給食センター整備及び下水道事業の財源として目的基金を取り崩したことにより、充当可能基金が減少し、将来負担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整備の財源として市債発行を予定しており、将来負担額や比率が増加していくと見込まれることから、交付税措置の有利な地方債の活用や、基金の運用の適正化などを徹底し、健全で持続可能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である市税は増加したが、経常経費である社会福祉費等の増加により、財政調整基金を取り崩したこと、公共下水道の整備、新学校給食センター整備のために各目的基金を取り崩したことが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億円以上の基金残高の確保を目指すこととしている。徹底した事務事業の見直しや合理化を進め、決算余剰金等により確実に積立を行っていく。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まちづくり事業推進基金は新庁舎建設、公共下水道基金は公共下水道の整備等に、教育施設整備基金は新学校給食センターの整備等に活用する。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公共下水道を整備するために公共下水道基金を取り崩し、新学校給食センターを建設するために教育施設整備基金を取り崩したことで減少することとなった。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まちづくり事業推進基金は新庁舎建設の主要財源として、公共下水道基金は公共下水道の元利償還金相当分、単独事業分として計画的に取り崩していく。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市税は増加したが、経常経費である社会福祉費等の増加により、財政調整基金を取り崩したことにより減少した。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億円程度を維持確保する必要があると考えるため、徹底した事務事情の見直しや合理化を進め、決算余剰金等により今後も確実に積立を行っていく。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公共施設等の延床面積を２５％削減するという目標を掲げ、老朽化した施設の集約化・複合化や除去を進めている。有形固定資産減価償却率については、類似団体より高いため、平成３０年度に策定した公共施設再配置計画により、公共施設の統廃合を推進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3" name="楕円 82"/>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4"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5" name="楕円 84"/>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79919</xdr:rowOff>
    </xdr:from>
    <xdr:to>
      <xdr:col>23</xdr:col>
      <xdr:colOff>85725</xdr:colOff>
      <xdr:row>32</xdr:row>
      <xdr:rowOff>120015</xdr:rowOff>
    </xdr:to>
    <xdr:cxnSp macro="">
      <xdr:nvCxnSpPr>
        <xdr:cNvPr id="86" name="直線コネクタ 85"/>
        <xdr:cNvCxnSpPr/>
      </xdr:nvCxnSpPr>
      <xdr:spPr>
        <a:xfrm flipV="1">
          <a:off x="4051300" y="633784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87" name="楕円 86"/>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120015</xdr:rowOff>
    </xdr:to>
    <xdr:cxnSp macro="">
      <xdr:nvCxnSpPr>
        <xdr:cNvPr id="88" name="直線コネクタ 87"/>
        <xdr:cNvCxnSpPr/>
      </xdr:nvCxnSpPr>
      <xdr:spPr>
        <a:xfrm>
          <a:off x="3289300" y="634092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166642</xdr:rowOff>
    </xdr:from>
    <xdr:to>
      <xdr:col>11</xdr:col>
      <xdr:colOff>187325</xdr:colOff>
      <xdr:row>32</xdr:row>
      <xdr:rowOff>96792</xdr:rowOff>
    </xdr:to>
    <xdr:sp macro="" textlink="">
      <xdr:nvSpPr>
        <xdr:cNvPr id="89" name="楕円 88"/>
        <xdr:cNvSpPr/>
      </xdr:nvSpPr>
      <xdr:spPr>
        <a:xfrm>
          <a:off x="247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83003</xdr:rowOff>
    </xdr:to>
    <xdr:cxnSp macro="">
      <xdr:nvCxnSpPr>
        <xdr:cNvPr id="90" name="直線コネクタ 89"/>
        <xdr:cNvCxnSpPr/>
      </xdr:nvCxnSpPr>
      <xdr:spPr>
        <a:xfrm>
          <a:off x="2527300" y="630391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6"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87919</xdr:rowOff>
    </xdr:from>
    <xdr:ext cx="405111" cy="259045"/>
    <xdr:sp macro="" textlink="">
      <xdr:nvSpPr>
        <xdr:cNvPr id="97" name="n_3mainValue有形固定資産減価償却率"/>
        <xdr:cNvSpPr txBox="1"/>
      </xdr:nvSpPr>
      <xdr:spPr>
        <a:xfrm>
          <a:off x="2324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整備、新学校給食センター整備及び小中学校空調設備新設に係る市債の発行及び目的基金の取崩しにより、将来負担額が増加し、充当可能財源が減少した。さらに、下水道事業の財源として活用するために基金を取崩したことにより、債務償還比率が上昇した。今後も、新庁舎整備の財源として多額の借入を予定しているため、地方債現在高が増加することにより将来負担額が増加し、債務償還比率は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150223</xdr:rowOff>
    </xdr:from>
    <xdr:to>
      <xdr:col>76</xdr:col>
      <xdr:colOff>73025</xdr:colOff>
      <xdr:row>30</xdr:row>
      <xdr:rowOff>80373</xdr:rowOff>
    </xdr:to>
    <xdr:sp macro="" textlink="">
      <xdr:nvSpPr>
        <xdr:cNvPr id="144" name="楕円 143"/>
        <xdr:cNvSpPr/>
      </xdr:nvSpPr>
      <xdr:spPr>
        <a:xfrm>
          <a:off x="14744700" y="5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128650</xdr:rowOff>
    </xdr:from>
    <xdr:ext cx="469744" cy="259045"/>
    <xdr:sp macro="" textlink="">
      <xdr:nvSpPr>
        <xdr:cNvPr id="145" name="債務償還比率該当値テキスト"/>
        <xdr:cNvSpPr txBox="1"/>
      </xdr:nvSpPr>
      <xdr:spPr>
        <a:xfrm>
          <a:off x="14846300" y="587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70854</xdr:rowOff>
    </xdr:from>
    <xdr:to>
      <xdr:col>72</xdr:col>
      <xdr:colOff>123825</xdr:colOff>
      <xdr:row>30</xdr:row>
      <xdr:rowOff>1004</xdr:rowOff>
    </xdr:to>
    <xdr:sp macro="" textlink="">
      <xdr:nvSpPr>
        <xdr:cNvPr id="146" name="楕円 145"/>
        <xdr:cNvSpPr/>
      </xdr:nvSpPr>
      <xdr:spPr>
        <a:xfrm>
          <a:off x="14033500" y="58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121654</xdr:rowOff>
    </xdr:from>
    <xdr:to>
      <xdr:col>76</xdr:col>
      <xdr:colOff>22225</xdr:colOff>
      <xdr:row>30</xdr:row>
      <xdr:rowOff>29573</xdr:rowOff>
    </xdr:to>
    <xdr:cxnSp macro="">
      <xdr:nvCxnSpPr>
        <xdr:cNvPr id="147" name="直線コネクタ 146"/>
        <xdr:cNvCxnSpPr/>
      </xdr:nvCxnSpPr>
      <xdr:spPr>
        <a:xfrm>
          <a:off x="14084300" y="5865229"/>
          <a:ext cx="711200" cy="7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19038</xdr:rowOff>
    </xdr:from>
    <xdr:to>
      <xdr:col>68</xdr:col>
      <xdr:colOff>123825</xdr:colOff>
      <xdr:row>29</xdr:row>
      <xdr:rowOff>120638</xdr:rowOff>
    </xdr:to>
    <xdr:sp macro="" textlink="">
      <xdr:nvSpPr>
        <xdr:cNvPr id="148" name="楕円 147"/>
        <xdr:cNvSpPr/>
      </xdr:nvSpPr>
      <xdr:spPr>
        <a:xfrm>
          <a:off x="13271500" y="57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69838</xdr:rowOff>
    </xdr:from>
    <xdr:to>
      <xdr:col>72</xdr:col>
      <xdr:colOff>73025</xdr:colOff>
      <xdr:row>29</xdr:row>
      <xdr:rowOff>121654</xdr:rowOff>
    </xdr:to>
    <xdr:cxnSp macro="">
      <xdr:nvCxnSpPr>
        <xdr:cNvPr id="149" name="直線コネクタ 148"/>
        <xdr:cNvCxnSpPr/>
      </xdr:nvCxnSpPr>
      <xdr:spPr>
        <a:xfrm>
          <a:off x="13322300" y="581341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81032</xdr:rowOff>
    </xdr:from>
    <xdr:to>
      <xdr:col>64</xdr:col>
      <xdr:colOff>123825</xdr:colOff>
      <xdr:row>30</xdr:row>
      <xdr:rowOff>11182</xdr:rowOff>
    </xdr:to>
    <xdr:sp macro="" textlink="">
      <xdr:nvSpPr>
        <xdr:cNvPr id="150" name="楕円 149"/>
        <xdr:cNvSpPr/>
      </xdr:nvSpPr>
      <xdr:spPr>
        <a:xfrm>
          <a:off x="12509500" y="58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69838</xdr:rowOff>
    </xdr:from>
    <xdr:to>
      <xdr:col>68</xdr:col>
      <xdr:colOff>73025</xdr:colOff>
      <xdr:row>29</xdr:row>
      <xdr:rowOff>131832</xdr:rowOff>
    </xdr:to>
    <xdr:cxnSp macro="">
      <xdr:nvCxnSpPr>
        <xdr:cNvPr id="151" name="直線コネクタ 150"/>
        <xdr:cNvCxnSpPr/>
      </xdr:nvCxnSpPr>
      <xdr:spPr>
        <a:xfrm flipV="1">
          <a:off x="12560300" y="5813413"/>
          <a:ext cx="7620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156458</xdr:rowOff>
    </xdr:from>
    <xdr:to>
      <xdr:col>60</xdr:col>
      <xdr:colOff>123825</xdr:colOff>
      <xdr:row>29</xdr:row>
      <xdr:rowOff>86608</xdr:rowOff>
    </xdr:to>
    <xdr:sp macro="" textlink="">
      <xdr:nvSpPr>
        <xdr:cNvPr id="152" name="楕円 151"/>
        <xdr:cNvSpPr/>
      </xdr:nvSpPr>
      <xdr:spPr>
        <a:xfrm>
          <a:off x="11747500" y="57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35808</xdr:rowOff>
    </xdr:from>
    <xdr:to>
      <xdr:col>64</xdr:col>
      <xdr:colOff>73025</xdr:colOff>
      <xdr:row>29</xdr:row>
      <xdr:rowOff>131832</xdr:rowOff>
    </xdr:to>
    <xdr:cxnSp macro="">
      <xdr:nvCxnSpPr>
        <xdr:cNvPr id="153" name="直線コネクタ 152"/>
        <xdr:cNvCxnSpPr/>
      </xdr:nvCxnSpPr>
      <xdr:spPr>
        <a:xfrm>
          <a:off x="11798300" y="5779383"/>
          <a:ext cx="762000" cy="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4"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5"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6"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17531</xdr:rowOff>
    </xdr:from>
    <xdr:ext cx="469744" cy="259045"/>
    <xdr:sp macro="" textlink="">
      <xdr:nvSpPr>
        <xdr:cNvPr id="158" name="n_1mainValue債務償還比率"/>
        <xdr:cNvSpPr txBox="1"/>
      </xdr:nvSpPr>
      <xdr:spPr>
        <a:xfrm>
          <a:off x="13836727" y="55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137165</xdr:rowOff>
    </xdr:from>
    <xdr:ext cx="469744" cy="259045"/>
    <xdr:sp macro="" textlink="">
      <xdr:nvSpPr>
        <xdr:cNvPr id="159" name="n_2mainValue債務償還比率"/>
        <xdr:cNvSpPr txBox="1"/>
      </xdr:nvSpPr>
      <xdr:spPr>
        <a:xfrm>
          <a:off x="13087427" y="553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27709</xdr:rowOff>
    </xdr:from>
    <xdr:ext cx="469744" cy="259045"/>
    <xdr:sp macro="" textlink="">
      <xdr:nvSpPr>
        <xdr:cNvPr id="160" name="n_3mainValue債務償還比率"/>
        <xdr:cNvSpPr txBox="1"/>
      </xdr:nvSpPr>
      <xdr:spPr>
        <a:xfrm>
          <a:off x="12325427" y="559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103135</xdr:rowOff>
    </xdr:from>
    <xdr:ext cx="469744" cy="259045"/>
    <xdr:sp macro="" textlink="">
      <xdr:nvSpPr>
        <xdr:cNvPr id="161" name="n_4mainValue債務償還比率"/>
        <xdr:cNvSpPr txBox="1"/>
      </xdr:nvSpPr>
      <xdr:spPr>
        <a:xfrm>
          <a:off x="11563427" y="550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1" name="楕円 70"/>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83837</xdr:rowOff>
    </xdr:from>
    <xdr:ext cx="405111" cy="259045"/>
    <xdr:sp macro="" textlink="">
      <xdr:nvSpPr>
        <xdr:cNvPr id="72" name="【道路】&#10;有形固定資産減価償却率該当値テキスト"/>
        <xdr:cNvSpPr txBox="1"/>
      </xdr:nvSpPr>
      <xdr:spPr>
        <a:xfrm>
          <a:off x="4673600"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156210</xdr:rowOff>
    </xdr:to>
    <xdr:cxnSp macro="">
      <xdr:nvCxnSpPr>
        <xdr:cNvPr id="74" name="直線コネクタ 73"/>
        <xdr:cNvCxnSpPr/>
      </xdr:nvCxnSpPr>
      <xdr:spPr>
        <a:xfrm>
          <a:off x="3797300" y="628954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5" name="楕円 74"/>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117348</xdr:rowOff>
    </xdr:to>
    <xdr:cxnSp macro="">
      <xdr:nvCxnSpPr>
        <xdr:cNvPr id="76" name="直線コネクタ 75"/>
        <xdr:cNvCxnSpPr/>
      </xdr:nvCxnSpPr>
      <xdr:spPr>
        <a:xfrm>
          <a:off x="2908300" y="62598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167132</xdr:rowOff>
    </xdr:from>
    <xdr:to>
      <xdr:col>10</xdr:col>
      <xdr:colOff>165100</xdr:colOff>
      <xdr:row>36</xdr:row>
      <xdr:rowOff>97282</xdr:rowOff>
    </xdr:to>
    <xdr:sp macro="" textlink="">
      <xdr:nvSpPr>
        <xdr:cNvPr id="77" name="楕円 76"/>
        <xdr:cNvSpPr/>
      </xdr:nvSpPr>
      <xdr:spPr>
        <a:xfrm>
          <a:off x="1968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46482</xdr:rowOff>
    </xdr:from>
    <xdr:to>
      <xdr:col>15</xdr:col>
      <xdr:colOff>50800</xdr:colOff>
      <xdr:row>36</xdr:row>
      <xdr:rowOff>87630</xdr:rowOff>
    </xdr:to>
    <xdr:cxnSp macro="">
      <xdr:nvCxnSpPr>
        <xdr:cNvPr id="78" name="直線コネクタ 77"/>
        <xdr:cNvCxnSpPr/>
      </xdr:nvCxnSpPr>
      <xdr:spPr>
        <a:xfrm>
          <a:off x="2019300" y="62186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159275</xdr:rowOff>
    </xdr:from>
    <xdr:ext cx="405111" cy="259045"/>
    <xdr:sp macro="" textlink="">
      <xdr:nvSpPr>
        <xdr:cNvPr id="83" name="n_1mainValue【道路】&#10;有形固定資産減価償却率"/>
        <xdr:cNvSpPr txBox="1"/>
      </xdr:nvSpPr>
      <xdr:spPr>
        <a:xfrm>
          <a:off x="3582044"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129557</xdr:rowOff>
    </xdr:from>
    <xdr:ext cx="405111" cy="259045"/>
    <xdr:sp macro="" textlink="">
      <xdr:nvSpPr>
        <xdr:cNvPr id="84" name="n_2mainValue【道路】&#10;有形固定資産減価償却率"/>
        <xdr:cNvSpPr txBox="1"/>
      </xdr:nvSpPr>
      <xdr:spPr>
        <a:xfrm>
          <a:off x="2705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88409</xdr:rowOff>
    </xdr:from>
    <xdr:ext cx="405111" cy="259045"/>
    <xdr:sp macro="" textlink="">
      <xdr:nvSpPr>
        <xdr:cNvPr id="85" name="n_3mainValue【道路】&#10;有形固定資産減価償却率"/>
        <xdr:cNvSpPr txBox="1"/>
      </xdr:nvSpPr>
      <xdr:spPr>
        <a:xfrm>
          <a:off x="18167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46107</xdr:rowOff>
    </xdr:from>
    <xdr:to>
      <xdr:col>55</xdr:col>
      <xdr:colOff>50800</xdr:colOff>
      <xdr:row>41</xdr:row>
      <xdr:rowOff>147707</xdr:rowOff>
    </xdr:to>
    <xdr:sp macro="" textlink="">
      <xdr:nvSpPr>
        <xdr:cNvPr id="125" name="楕円 124"/>
        <xdr:cNvSpPr/>
      </xdr:nvSpPr>
      <xdr:spPr>
        <a:xfrm>
          <a:off x="10426700" y="70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132484</xdr:rowOff>
    </xdr:from>
    <xdr:ext cx="469744" cy="259045"/>
    <xdr:sp macro="" textlink="">
      <xdr:nvSpPr>
        <xdr:cNvPr id="126" name="【道路】&#10;一人当たり延長該当値テキスト"/>
        <xdr:cNvSpPr txBox="1"/>
      </xdr:nvSpPr>
      <xdr:spPr>
        <a:xfrm>
          <a:off x="10515600" y="6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45707</xdr:rowOff>
    </xdr:from>
    <xdr:to>
      <xdr:col>50</xdr:col>
      <xdr:colOff>165100</xdr:colOff>
      <xdr:row>41</xdr:row>
      <xdr:rowOff>147307</xdr:rowOff>
    </xdr:to>
    <xdr:sp macro="" textlink="">
      <xdr:nvSpPr>
        <xdr:cNvPr id="127" name="楕円 126"/>
        <xdr:cNvSpPr/>
      </xdr:nvSpPr>
      <xdr:spPr>
        <a:xfrm>
          <a:off x="9588500" y="7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96507</xdr:rowOff>
    </xdr:from>
    <xdr:to>
      <xdr:col>55</xdr:col>
      <xdr:colOff>0</xdr:colOff>
      <xdr:row>41</xdr:row>
      <xdr:rowOff>96907</xdr:rowOff>
    </xdr:to>
    <xdr:cxnSp macro="">
      <xdr:nvCxnSpPr>
        <xdr:cNvPr id="128" name="直線コネクタ 127"/>
        <xdr:cNvCxnSpPr/>
      </xdr:nvCxnSpPr>
      <xdr:spPr>
        <a:xfrm>
          <a:off x="9639300" y="712595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45650</xdr:rowOff>
    </xdr:from>
    <xdr:to>
      <xdr:col>46</xdr:col>
      <xdr:colOff>38100</xdr:colOff>
      <xdr:row>41</xdr:row>
      <xdr:rowOff>147250</xdr:rowOff>
    </xdr:to>
    <xdr:sp macro="" textlink="">
      <xdr:nvSpPr>
        <xdr:cNvPr id="129" name="楕円 128"/>
        <xdr:cNvSpPr/>
      </xdr:nvSpPr>
      <xdr:spPr>
        <a:xfrm>
          <a:off x="86995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96450</xdr:rowOff>
    </xdr:from>
    <xdr:to>
      <xdr:col>50</xdr:col>
      <xdr:colOff>114300</xdr:colOff>
      <xdr:row>41</xdr:row>
      <xdr:rowOff>96507</xdr:rowOff>
    </xdr:to>
    <xdr:cxnSp macro="">
      <xdr:nvCxnSpPr>
        <xdr:cNvPr id="130" name="直線コネクタ 129"/>
        <xdr:cNvCxnSpPr/>
      </xdr:nvCxnSpPr>
      <xdr:spPr>
        <a:xfrm>
          <a:off x="8750300" y="712590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45383</xdr:rowOff>
    </xdr:from>
    <xdr:to>
      <xdr:col>41</xdr:col>
      <xdr:colOff>101600</xdr:colOff>
      <xdr:row>41</xdr:row>
      <xdr:rowOff>146983</xdr:rowOff>
    </xdr:to>
    <xdr:sp macro="" textlink="">
      <xdr:nvSpPr>
        <xdr:cNvPr id="131" name="楕円 130"/>
        <xdr:cNvSpPr/>
      </xdr:nvSpPr>
      <xdr:spPr>
        <a:xfrm>
          <a:off x="7810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96183</xdr:rowOff>
    </xdr:from>
    <xdr:to>
      <xdr:col>45</xdr:col>
      <xdr:colOff>177800</xdr:colOff>
      <xdr:row>41</xdr:row>
      <xdr:rowOff>96450</xdr:rowOff>
    </xdr:to>
    <xdr:cxnSp macro="">
      <xdr:nvCxnSpPr>
        <xdr:cNvPr id="132" name="直線コネクタ 131"/>
        <xdr:cNvCxnSpPr/>
      </xdr:nvCxnSpPr>
      <xdr:spPr>
        <a:xfrm>
          <a:off x="7861300" y="71256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138434</xdr:rowOff>
    </xdr:from>
    <xdr:ext cx="469744" cy="259045"/>
    <xdr:sp macro="" textlink="">
      <xdr:nvSpPr>
        <xdr:cNvPr id="137" name="n_1mainValue【道路】&#10;一人当たり延長"/>
        <xdr:cNvSpPr txBox="1"/>
      </xdr:nvSpPr>
      <xdr:spPr>
        <a:xfrm>
          <a:off x="9391727" y="71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138377</xdr:rowOff>
    </xdr:from>
    <xdr:ext cx="469744" cy="259045"/>
    <xdr:sp macro="" textlink="">
      <xdr:nvSpPr>
        <xdr:cNvPr id="138" name="n_2mainValue【道路】&#10;一人当たり延長"/>
        <xdr:cNvSpPr txBox="1"/>
      </xdr:nvSpPr>
      <xdr:spPr>
        <a:xfrm>
          <a:off x="8515427" y="71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138110</xdr:rowOff>
    </xdr:from>
    <xdr:ext cx="469744" cy="259045"/>
    <xdr:sp macro="" textlink="">
      <xdr:nvSpPr>
        <xdr:cNvPr id="139" name="n_3mainValue【道路】&#10;一人当たり延長"/>
        <xdr:cNvSpPr txBox="1"/>
      </xdr:nvSpPr>
      <xdr:spPr>
        <a:xfrm>
          <a:off x="76264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0" name="楕円 179"/>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1" name="【橋りょう・トンネル】&#10;有形固定資産減価償却率該当値テキスト"/>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82" name="楕円 181"/>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61</xdr:row>
      <xdr:rowOff>161925</xdr:rowOff>
    </xdr:to>
    <xdr:cxnSp macro="">
      <xdr:nvCxnSpPr>
        <xdr:cNvPr id="183" name="直線コネクタ 182"/>
        <xdr:cNvCxnSpPr/>
      </xdr:nvCxnSpPr>
      <xdr:spPr>
        <a:xfrm>
          <a:off x="3797300" y="106070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84" name="楕円 183"/>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61</xdr:row>
      <xdr:rowOff>148590</xdr:rowOff>
    </xdr:to>
    <xdr:cxnSp macro="">
      <xdr:nvCxnSpPr>
        <xdr:cNvPr id="185" name="直線コネクタ 184"/>
        <xdr:cNvCxnSpPr/>
      </xdr:nvCxnSpPr>
      <xdr:spPr>
        <a:xfrm>
          <a:off x="2908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67310</xdr:rowOff>
    </xdr:from>
    <xdr:to>
      <xdr:col>10</xdr:col>
      <xdr:colOff>165100</xdr:colOff>
      <xdr:row>61</xdr:row>
      <xdr:rowOff>168910</xdr:rowOff>
    </xdr:to>
    <xdr:sp macro="" textlink="">
      <xdr:nvSpPr>
        <xdr:cNvPr id="186" name="楕円 185"/>
        <xdr:cNvSpPr/>
      </xdr:nvSpPr>
      <xdr:spPr>
        <a:xfrm>
          <a:off x="196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118110</xdr:rowOff>
    </xdr:from>
    <xdr:to>
      <xdr:col>15</xdr:col>
      <xdr:colOff>50800</xdr:colOff>
      <xdr:row>61</xdr:row>
      <xdr:rowOff>133350</xdr:rowOff>
    </xdr:to>
    <xdr:cxnSp macro="">
      <xdr:nvCxnSpPr>
        <xdr:cNvPr id="187" name="直線コネクタ 186"/>
        <xdr:cNvCxnSpPr/>
      </xdr:nvCxnSpPr>
      <xdr:spPr>
        <a:xfrm>
          <a:off x="2019300" y="1057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92" name="n_1mainValue【橋りょう・トンネ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93" name="n_2mainValue【橋りょう・トンネ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160037</xdr:rowOff>
    </xdr:from>
    <xdr:ext cx="405111" cy="259045"/>
    <xdr:sp macro="" textlink="">
      <xdr:nvSpPr>
        <xdr:cNvPr id="194" name="n_3mainValue【橋りょう・トンネル】&#10;有形固定資産減価償却率"/>
        <xdr:cNvSpPr txBox="1"/>
      </xdr:nvSpPr>
      <xdr:spPr>
        <a:xfrm>
          <a:off x="1816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155800</xdr:rowOff>
    </xdr:from>
    <xdr:to>
      <xdr:col>55</xdr:col>
      <xdr:colOff>50800</xdr:colOff>
      <xdr:row>63</xdr:row>
      <xdr:rowOff>85950</xdr:rowOff>
    </xdr:to>
    <xdr:sp macro="" textlink="">
      <xdr:nvSpPr>
        <xdr:cNvPr id="232" name="楕円 231"/>
        <xdr:cNvSpPr/>
      </xdr:nvSpPr>
      <xdr:spPr>
        <a:xfrm>
          <a:off x="10426700" y="107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70727</xdr:rowOff>
    </xdr:from>
    <xdr:ext cx="534377" cy="259045"/>
    <xdr:sp macro="" textlink="">
      <xdr:nvSpPr>
        <xdr:cNvPr id="233" name="【橋りょう・トンネル】&#10;一人当たり有形固定資産（償却資産）額該当値テキスト"/>
        <xdr:cNvSpPr txBox="1"/>
      </xdr:nvSpPr>
      <xdr:spPr>
        <a:xfrm>
          <a:off x="10515600" y="107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155319</xdr:rowOff>
    </xdr:from>
    <xdr:to>
      <xdr:col>50</xdr:col>
      <xdr:colOff>165100</xdr:colOff>
      <xdr:row>63</xdr:row>
      <xdr:rowOff>85469</xdr:rowOff>
    </xdr:to>
    <xdr:sp macro="" textlink="">
      <xdr:nvSpPr>
        <xdr:cNvPr id="234" name="楕円 233"/>
        <xdr:cNvSpPr/>
      </xdr:nvSpPr>
      <xdr:spPr>
        <a:xfrm>
          <a:off x="9588500" y="107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34669</xdr:rowOff>
    </xdr:from>
    <xdr:to>
      <xdr:col>55</xdr:col>
      <xdr:colOff>0</xdr:colOff>
      <xdr:row>63</xdr:row>
      <xdr:rowOff>35150</xdr:rowOff>
    </xdr:to>
    <xdr:cxnSp macro="">
      <xdr:nvCxnSpPr>
        <xdr:cNvPr id="235" name="直線コネクタ 234"/>
        <xdr:cNvCxnSpPr/>
      </xdr:nvCxnSpPr>
      <xdr:spPr>
        <a:xfrm>
          <a:off x="9639300" y="10836019"/>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155258</xdr:rowOff>
    </xdr:from>
    <xdr:to>
      <xdr:col>46</xdr:col>
      <xdr:colOff>38100</xdr:colOff>
      <xdr:row>63</xdr:row>
      <xdr:rowOff>85408</xdr:rowOff>
    </xdr:to>
    <xdr:sp macro="" textlink="">
      <xdr:nvSpPr>
        <xdr:cNvPr id="236" name="楕円 235"/>
        <xdr:cNvSpPr/>
      </xdr:nvSpPr>
      <xdr:spPr>
        <a:xfrm>
          <a:off x="86995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34608</xdr:rowOff>
    </xdr:from>
    <xdr:to>
      <xdr:col>50</xdr:col>
      <xdr:colOff>114300</xdr:colOff>
      <xdr:row>63</xdr:row>
      <xdr:rowOff>34669</xdr:rowOff>
    </xdr:to>
    <xdr:cxnSp macro="">
      <xdr:nvCxnSpPr>
        <xdr:cNvPr id="237" name="直線コネクタ 236"/>
        <xdr:cNvCxnSpPr/>
      </xdr:nvCxnSpPr>
      <xdr:spPr>
        <a:xfrm>
          <a:off x="8750300" y="1083595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154933</xdr:rowOff>
    </xdr:from>
    <xdr:to>
      <xdr:col>41</xdr:col>
      <xdr:colOff>101600</xdr:colOff>
      <xdr:row>63</xdr:row>
      <xdr:rowOff>85083</xdr:rowOff>
    </xdr:to>
    <xdr:sp macro="" textlink="">
      <xdr:nvSpPr>
        <xdr:cNvPr id="238" name="楕円 237"/>
        <xdr:cNvSpPr/>
      </xdr:nvSpPr>
      <xdr:spPr>
        <a:xfrm>
          <a:off x="7810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34283</xdr:rowOff>
    </xdr:from>
    <xdr:to>
      <xdr:col>45</xdr:col>
      <xdr:colOff>177800</xdr:colOff>
      <xdr:row>63</xdr:row>
      <xdr:rowOff>34608</xdr:rowOff>
    </xdr:to>
    <xdr:cxnSp macro="">
      <xdr:nvCxnSpPr>
        <xdr:cNvPr id="239" name="直線コネクタ 238"/>
        <xdr:cNvCxnSpPr/>
      </xdr:nvCxnSpPr>
      <xdr:spPr>
        <a:xfrm>
          <a:off x="7861300" y="1083563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76596</xdr:rowOff>
    </xdr:from>
    <xdr:ext cx="534377" cy="259045"/>
    <xdr:sp macro="" textlink="">
      <xdr:nvSpPr>
        <xdr:cNvPr id="244" name="n_1mainValue【橋りょう・トンネル】&#10;一人当たり有形固定資産（償却資産）額"/>
        <xdr:cNvSpPr txBox="1"/>
      </xdr:nvSpPr>
      <xdr:spPr>
        <a:xfrm>
          <a:off x="9359411" y="108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76535</xdr:rowOff>
    </xdr:from>
    <xdr:ext cx="534377" cy="259045"/>
    <xdr:sp macro="" textlink="">
      <xdr:nvSpPr>
        <xdr:cNvPr id="245" name="n_2mainValue【橋りょう・トンネル】&#10;一人当たり有形固定資産（償却資産）額"/>
        <xdr:cNvSpPr txBox="1"/>
      </xdr:nvSpPr>
      <xdr:spPr>
        <a:xfrm>
          <a:off x="8483111" y="10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76210</xdr:rowOff>
    </xdr:from>
    <xdr:ext cx="534377" cy="259045"/>
    <xdr:sp macro="" textlink="">
      <xdr:nvSpPr>
        <xdr:cNvPr id="246" name="n_3mainValue【橋りょう・トンネル】&#10;一人当たり有形固定資産（償却資産）額"/>
        <xdr:cNvSpPr txBox="1"/>
      </xdr:nvSpPr>
      <xdr:spPr>
        <a:xfrm>
          <a:off x="75941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91802</xdr:rowOff>
    </xdr:from>
    <xdr:to>
      <xdr:col>24</xdr:col>
      <xdr:colOff>114300</xdr:colOff>
      <xdr:row>86</xdr:row>
      <xdr:rowOff>21952</xdr:rowOff>
    </xdr:to>
    <xdr:sp macro="" textlink="">
      <xdr:nvSpPr>
        <xdr:cNvPr id="288" name="楕円 287"/>
        <xdr:cNvSpPr/>
      </xdr:nvSpPr>
      <xdr:spPr>
        <a:xfrm>
          <a:off x="45847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70229</xdr:rowOff>
    </xdr:from>
    <xdr:ext cx="405111" cy="259045"/>
    <xdr:sp macro="" textlink="">
      <xdr:nvSpPr>
        <xdr:cNvPr id="289" name="【公営住宅】&#10;有形固定資産減価償却率該当値テキスト"/>
        <xdr:cNvSpPr txBox="1"/>
      </xdr:nvSpPr>
      <xdr:spPr>
        <a:xfrm>
          <a:off x="4673600"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82006</xdr:rowOff>
    </xdr:from>
    <xdr:to>
      <xdr:col>20</xdr:col>
      <xdr:colOff>38100</xdr:colOff>
      <xdr:row>86</xdr:row>
      <xdr:rowOff>12156</xdr:rowOff>
    </xdr:to>
    <xdr:sp macro="" textlink="">
      <xdr:nvSpPr>
        <xdr:cNvPr id="290" name="楕円 289"/>
        <xdr:cNvSpPr/>
      </xdr:nvSpPr>
      <xdr:spPr>
        <a:xfrm>
          <a:off x="3746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132806</xdr:rowOff>
    </xdr:from>
    <xdr:to>
      <xdr:col>24</xdr:col>
      <xdr:colOff>63500</xdr:colOff>
      <xdr:row>85</xdr:row>
      <xdr:rowOff>142602</xdr:rowOff>
    </xdr:to>
    <xdr:cxnSp macro="">
      <xdr:nvCxnSpPr>
        <xdr:cNvPr id="291" name="直線コネクタ 290"/>
        <xdr:cNvCxnSpPr/>
      </xdr:nvCxnSpPr>
      <xdr:spPr>
        <a:xfrm>
          <a:off x="3797300" y="147060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98334</xdr:rowOff>
    </xdr:from>
    <xdr:to>
      <xdr:col>15</xdr:col>
      <xdr:colOff>101600</xdr:colOff>
      <xdr:row>86</xdr:row>
      <xdr:rowOff>28484</xdr:rowOff>
    </xdr:to>
    <xdr:sp macro="" textlink="">
      <xdr:nvSpPr>
        <xdr:cNvPr id="292" name="楕円 291"/>
        <xdr:cNvSpPr/>
      </xdr:nvSpPr>
      <xdr:spPr>
        <a:xfrm>
          <a:off x="2857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149134</xdr:rowOff>
    </xdr:to>
    <xdr:cxnSp macro="">
      <xdr:nvCxnSpPr>
        <xdr:cNvPr id="293" name="直線コネクタ 292"/>
        <xdr:cNvCxnSpPr/>
      </xdr:nvCxnSpPr>
      <xdr:spPr>
        <a:xfrm flipV="1">
          <a:off x="2908300" y="14706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114663</xdr:rowOff>
    </xdr:from>
    <xdr:to>
      <xdr:col>10</xdr:col>
      <xdr:colOff>165100</xdr:colOff>
      <xdr:row>86</xdr:row>
      <xdr:rowOff>44813</xdr:rowOff>
    </xdr:to>
    <xdr:sp macro="" textlink="">
      <xdr:nvSpPr>
        <xdr:cNvPr id="294" name="楕円 293"/>
        <xdr:cNvSpPr/>
      </xdr:nvSpPr>
      <xdr:spPr>
        <a:xfrm>
          <a:off x="1968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149134</xdr:rowOff>
    </xdr:from>
    <xdr:to>
      <xdr:col>15</xdr:col>
      <xdr:colOff>50800</xdr:colOff>
      <xdr:row>85</xdr:row>
      <xdr:rowOff>165463</xdr:rowOff>
    </xdr:to>
    <xdr:cxnSp macro="">
      <xdr:nvCxnSpPr>
        <xdr:cNvPr id="295" name="直線コネクタ 294"/>
        <xdr:cNvCxnSpPr/>
      </xdr:nvCxnSpPr>
      <xdr:spPr>
        <a:xfrm flipV="1">
          <a:off x="2019300" y="147223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3283</xdr:rowOff>
    </xdr:from>
    <xdr:ext cx="405111" cy="259045"/>
    <xdr:sp macro="" textlink="">
      <xdr:nvSpPr>
        <xdr:cNvPr id="300" name="n_1mainValue【公営住宅】&#10;有形固定資産減価償却率"/>
        <xdr:cNvSpPr txBox="1"/>
      </xdr:nvSpPr>
      <xdr:spPr>
        <a:xfrm>
          <a:off x="3582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19611</xdr:rowOff>
    </xdr:from>
    <xdr:ext cx="405111" cy="259045"/>
    <xdr:sp macro="" textlink="">
      <xdr:nvSpPr>
        <xdr:cNvPr id="301" name="n_2mainValue【公営住宅】&#10;有形固定資産減価償却率"/>
        <xdr:cNvSpPr txBox="1"/>
      </xdr:nvSpPr>
      <xdr:spPr>
        <a:xfrm>
          <a:off x="2705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35940</xdr:rowOff>
    </xdr:from>
    <xdr:ext cx="405111" cy="259045"/>
    <xdr:sp macro="" textlink="">
      <xdr:nvSpPr>
        <xdr:cNvPr id="302" name="n_3mainValue【公営住宅】&#10;有形固定資産減価償却率"/>
        <xdr:cNvSpPr txBox="1"/>
      </xdr:nvSpPr>
      <xdr:spPr>
        <a:xfrm>
          <a:off x="1816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42" name="楕円 341"/>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43" name="【公営住宅】&#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xdr:rowOff>
    </xdr:from>
    <xdr:to>
      <xdr:col>50</xdr:col>
      <xdr:colOff>165100</xdr:colOff>
      <xdr:row>85</xdr:row>
      <xdr:rowOff>101854</xdr:rowOff>
    </xdr:to>
    <xdr:sp macro="" textlink="">
      <xdr:nvSpPr>
        <xdr:cNvPr id="344" name="楕円 343"/>
        <xdr:cNvSpPr/>
      </xdr:nvSpPr>
      <xdr:spPr>
        <a:xfrm>
          <a:off x="9588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51054</xdr:rowOff>
    </xdr:from>
    <xdr:to>
      <xdr:col>55</xdr:col>
      <xdr:colOff>0</xdr:colOff>
      <xdr:row>85</xdr:row>
      <xdr:rowOff>51815</xdr:rowOff>
    </xdr:to>
    <xdr:cxnSp macro="">
      <xdr:nvCxnSpPr>
        <xdr:cNvPr id="345" name="直線コネクタ 344"/>
        <xdr:cNvCxnSpPr/>
      </xdr:nvCxnSpPr>
      <xdr:spPr>
        <a:xfrm>
          <a:off x="9639300" y="146243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xdr:rowOff>
    </xdr:from>
    <xdr:to>
      <xdr:col>46</xdr:col>
      <xdr:colOff>38100</xdr:colOff>
      <xdr:row>85</xdr:row>
      <xdr:rowOff>101854</xdr:rowOff>
    </xdr:to>
    <xdr:sp macro="" textlink="">
      <xdr:nvSpPr>
        <xdr:cNvPr id="346" name="楕円 345"/>
        <xdr:cNvSpPr/>
      </xdr:nvSpPr>
      <xdr:spPr>
        <a:xfrm>
          <a:off x="8699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51054</xdr:rowOff>
    </xdr:from>
    <xdr:to>
      <xdr:col>50</xdr:col>
      <xdr:colOff>114300</xdr:colOff>
      <xdr:row>85</xdr:row>
      <xdr:rowOff>51054</xdr:rowOff>
    </xdr:to>
    <xdr:cxnSp macro="">
      <xdr:nvCxnSpPr>
        <xdr:cNvPr id="347" name="直線コネクタ 346"/>
        <xdr:cNvCxnSpPr/>
      </xdr:nvCxnSpPr>
      <xdr:spPr>
        <a:xfrm>
          <a:off x="8750300" y="1462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170942</xdr:rowOff>
    </xdr:from>
    <xdr:to>
      <xdr:col>41</xdr:col>
      <xdr:colOff>101600</xdr:colOff>
      <xdr:row>85</xdr:row>
      <xdr:rowOff>101092</xdr:rowOff>
    </xdr:to>
    <xdr:sp macro="" textlink="">
      <xdr:nvSpPr>
        <xdr:cNvPr id="348" name="楕円 347"/>
        <xdr:cNvSpPr/>
      </xdr:nvSpPr>
      <xdr:spPr>
        <a:xfrm>
          <a:off x="7810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50292</xdr:rowOff>
    </xdr:from>
    <xdr:to>
      <xdr:col>45</xdr:col>
      <xdr:colOff>177800</xdr:colOff>
      <xdr:row>85</xdr:row>
      <xdr:rowOff>51054</xdr:rowOff>
    </xdr:to>
    <xdr:cxnSp macro="">
      <xdr:nvCxnSpPr>
        <xdr:cNvPr id="349" name="直線コネクタ 348"/>
        <xdr:cNvCxnSpPr/>
      </xdr:nvCxnSpPr>
      <xdr:spPr>
        <a:xfrm>
          <a:off x="7861300" y="146235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92981</xdr:rowOff>
    </xdr:from>
    <xdr:ext cx="469744" cy="259045"/>
    <xdr:sp macro="" textlink="">
      <xdr:nvSpPr>
        <xdr:cNvPr id="354" name="n_1mainValue【公営住宅】&#10;一人当たり面積"/>
        <xdr:cNvSpPr txBox="1"/>
      </xdr:nvSpPr>
      <xdr:spPr>
        <a:xfrm>
          <a:off x="93917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92981</xdr:rowOff>
    </xdr:from>
    <xdr:ext cx="469744" cy="259045"/>
    <xdr:sp macro="" textlink="">
      <xdr:nvSpPr>
        <xdr:cNvPr id="355" name="n_2mainValue【公営住宅】&#10;一人当たり面積"/>
        <xdr:cNvSpPr txBox="1"/>
      </xdr:nvSpPr>
      <xdr:spPr>
        <a:xfrm>
          <a:off x="85154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56" name="n_3mainValue【公営住宅】&#10;一人当たり面積"/>
        <xdr:cNvSpPr txBox="1"/>
      </xdr:nvSpPr>
      <xdr:spPr>
        <a:xfrm>
          <a:off x="7626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13" name="楕円 412"/>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14" name="【認定こども園・幼稚園・保育所】&#10;有形固定資産減価償却率該当値テキスト"/>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415" name="楕円 414"/>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129540</xdr:rowOff>
    </xdr:to>
    <xdr:cxnSp macro="">
      <xdr:nvCxnSpPr>
        <xdr:cNvPr id="416" name="直線コネクタ 415"/>
        <xdr:cNvCxnSpPr/>
      </xdr:nvCxnSpPr>
      <xdr:spPr>
        <a:xfrm>
          <a:off x="15481300" y="6625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17" name="楕円 416"/>
        <xdr:cNvSpPr/>
      </xdr:nvSpPr>
      <xdr:spPr>
        <a:xfrm>
          <a:off x="1454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38</xdr:row>
      <xdr:rowOff>110490</xdr:rowOff>
    </xdr:to>
    <xdr:cxnSp macro="">
      <xdr:nvCxnSpPr>
        <xdr:cNvPr id="418" name="直線コネクタ 417"/>
        <xdr:cNvCxnSpPr/>
      </xdr:nvCxnSpPr>
      <xdr:spPr>
        <a:xfrm>
          <a:off x="14592300" y="658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419" name="楕円 418"/>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74295</xdr:rowOff>
    </xdr:to>
    <xdr:cxnSp macro="">
      <xdr:nvCxnSpPr>
        <xdr:cNvPr id="420" name="直線コネクタ 419"/>
        <xdr:cNvCxnSpPr/>
      </xdr:nvCxnSpPr>
      <xdr:spPr>
        <a:xfrm>
          <a:off x="13703300" y="653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425"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426" name="n_2mainValue【認定こども園・幼稚園・保育所】&#10;有形固定資産減価償却率"/>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64787</xdr:rowOff>
    </xdr:from>
    <xdr:ext cx="405111" cy="259045"/>
    <xdr:sp macro="" textlink="">
      <xdr:nvSpPr>
        <xdr:cNvPr id="427" name="n_3mainValue【認定こども園・幼稚園・保育所】&#10;有形固定資産減価償却率"/>
        <xdr:cNvSpPr txBox="1"/>
      </xdr:nvSpPr>
      <xdr:spPr>
        <a:xfrm>
          <a:off x="13500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7" name="楕円 466"/>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7637</xdr:rowOff>
    </xdr:from>
    <xdr:ext cx="469744" cy="259045"/>
    <xdr:sp macro="" textlink="">
      <xdr:nvSpPr>
        <xdr:cNvPr id="468" name="【認定こども園・幼稚園・保育所】&#10;一人当たり面積該当値テキスト"/>
        <xdr:cNvSpPr txBox="1"/>
      </xdr:nvSpPr>
      <xdr:spPr>
        <a:xfrm>
          <a:off x="22199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69" name="楕円 468"/>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80010</xdr:rowOff>
    </xdr:to>
    <xdr:cxnSp macro="">
      <xdr:nvCxnSpPr>
        <xdr:cNvPr id="470" name="直線コネクタ 469"/>
        <xdr:cNvCxnSpPr/>
      </xdr:nvCxnSpPr>
      <xdr:spPr>
        <a:xfrm>
          <a:off x="21323300" y="676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71" name="楕円 470"/>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76200</xdr:rowOff>
    </xdr:to>
    <xdr:cxnSp macro="">
      <xdr:nvCxnSpPr>
        <xdr:cNvPr id="472" name="直線コネクタ 471"/>
        <xdr:cNvCxnSpPr/>
      </xdr:nvCxnSpPr>
      <xdr:spPr>
        <a:xfrm>
          <a:off x="20434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73" name="楕円 472"/>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76200</xdr:rowOff>
    </xdr:to>
    <xdr:cxnSp macro="">
      <xdr:nvCxnSpPr>
        <xdr:cNvPr id="474" name="直線コネクタ 473"/>
        <xdr:cNvCxnSpPr/>
      </xdr:nvCxnSpPr>
      <xdr:spPr>
        <a:xfrm>
          <a:off x="19545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79"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480" name="n_2mainValue【認定こども園・幼稚園・保育所】&#10;一人当たり面積"/>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118127</xdr:rowOff>
    </xdr:from>
    <xdr:ext cx="469744" cy="259045"/>
    <xdr:sp macro="" textlink="">
      <xdr:nvSpPr>
        <xdr:cNvPr id="481" name="n_3mainValue【認定こども園・幼稚園・保育所】&#10;一人当たり面積"/>
        <xdr:cNvSpPr txBox="1"/>
      </xdr:nvSpPr>
      <xdr:spPr>
        <a:xfrm>
          <a:off x="19310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24" name="楕円 523"/>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25" name="【学校施設】&#10;有形固定資産減価償却率該当値テキスト"/>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526" name="楕円 525"/>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166551</xdr:rowOff>
    </xdr:to>
    <xdr:cxnSp macro="">
      <xdr:nvCxnSpPr>
        <xdr:cNvPr id="527" name="直線コネクタ 526"/>
        <xdr:cNvCxnSpPr/>
      </xdr:nvCxnSpPr>
      <xdr:spPr>
        <a:xfrm flipV="1">
          <a:off x="15481300" y="10620103"/>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28" name="楕円 527"/>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62</xdr:row>
      <xdr:rowOff>166551</xdr:rowOff>
    </xdr:to>
    <xdr:cxnSp macro="">
      <xdr:nvCxnSpPr>
        <xdr:cNvPr id="529" name="直線コネクタ 528"/>
        <xdr:cNvCxnSpPr/>
      </xdr:nvCxnSpPr>
      <xdr:spPr>
        <a:xfrm>
          <a:off x="14592300" y="107833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99423</xdr:rowOff>
    </xdr:from>
    <xdr:to>
      <xdr:col>72</xdr:col>
      <xdr:colOff>38100</xdr:colOff>
      <xdr:row>63</xdr:row>
      <xdr:rowOff>29573</xdr:rowOff>
    </xdr:to>
    <xdr:sp macro="" textlink="">
      <xdr:nvSpPr>
        <xdr:cNvPr id="530" name="楕円 529"/>
        <xdr:cNvSpPr/>
      </xdr:nvSpPr>
      <xdr:spPr>
        <a:xfrm>
          <a:off x="13652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150223</xdr:rowOff>
    </xdr:from>
    <xdr:to>
      <xdr:col>76</xdr:col>
      <xdr:colOff>114300</xdr:colOff>
      <xdr:row>62</xdr:row>
      <xdr:rowOff>153488</xdr:rowOff>
    </xdr:to>
    <xdr:cxnSp macro="">
      <xdr:nvCxnSpPr>
        <xdr:cNvPr id="531" name="直線コネクタ 530"/>
        <xdr:cNvCxnSpPr/>
      </xdr:nvCxnSpPr>
      <xdr:spPr>
        <a:xfrm>
          <a:off x="13703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536" name="n_1mainValue【学校施設】&#10;有形固定資産減価償却率"/>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37"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20700</xdr:rowOff>
    </xdr:from>
    <xdr:ext cx="405111" cy="259045"/>
    <xdr:sp macro="" textlink="">
      <xdr:nvSpPr>
        <xdr:cNvPr id="538" name="n_3mainValue【学校施設】&#10;有形固定資産減価償却率"/>
        <xdr:cNvSpPr txBox="1"/>
      </xdr:nvSpPr>
      <xdr:spPr>
        <a:xfrm>
          <a:off x="13500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118821</xdr:rowOff>
    </xdr:from>
    <xdr:to>
      <xdr:col>116</xdr:col>
      <xdr:colOff>114300</xdr:colOff>
      <xdr:row>62</xdr:row>
      <xdr:rowOff>48971</xdr:rowOff>
    </xdr:to>
    <xdr:sp macro="" textlink="">
      <xdr:nvSpPr>
        <xdr:cNvPr id="577" name="楕円 576"/>
        <xdr:cNvSpPr/>
      </xdr:nvSpPr>
      <xdr:spPr>
        <a:xfrm>
          <a:off x="221107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97248</xdr:rowOff>
    </xdr:from>
    <xdr:ext cx="469744" cy="259045"/>
    <xdr:sp macro="" textlink="">
      <xdr:nvSpPr>
        <xdr:cNvPr id="578" name="【学校施設】&#10;一人当たり面積該当値テキスト"/>
        <xdr:cNvSpPr txBox="1"/>
      </xdr:nvSpPr>
      <xdr:spPr>
        <a:xfrm>
          <a:off x="22199600" y="1055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114249</xdr:rowOff>
    </xdr:from>
    <xdr:to>
      <xdr:col>112</xdr:col>
      <xdr:colOff>38100</xdr:colOff>
      <xdr:row>62</xdr:row>
      <xdr:rowOff>44399</xdr:rowOff>
    </xdr:to>
    <xdr:sp macro="" textlink="">
      <xdr:nvSpPr>
        <xdr:cNvPr id="579" name="楕円 578"/>
        <xdr:cNvSpPr/>
      </xdr:nvSpPr>
      <xdr:spPr>
        <a:xfrm>
          <a:off x="21272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165049</xdr:rowOff>
    </xdr:from>
    <xdr:to>
      <xdr:col>116</xdr:col>
      <xdr:colOff>63500</xdr:colOff>
      <xdr:row>61</xdr:row>
      <xdr:rowOff>169621</xdr:rowOff>
    </xdr:to>
    <xdr:cxnSp macro="">
      <xdr:nvCxnSpPr>
        <xdr:cNvPr id="580" name="直線コネクタ 579"/>
        <xdr:cNvCxnSpPr/>
      </xdr:nvCxnSpPr>
      <xdr:spPr>
        <a:xfrm>
          <a:off x="21323300" y="106234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114249</xdr:rowOff>
    </xdr:from>
    <xdr:to>
      <xdr:col>107</xdr:col>
      <xdr:colOff>101600</xdr:colOff>
      <xdr:row>62</xdr:row>
      <xdr:rowOff>44399</xdr:rowOff>
    </xdr:to>
    <xdr:sp macro="" textlink="">
      <xdr:nvSpPr>
        <xdr:cNvPr id="581" name="楕円 580"/>
        <xdr:cNvSpPr/>
      </xdr:nvSpPr>
      <xdr:spPr>
        <a:xfrm>
          <a:off x="20383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165049</xdr:rowOff>
    </xdr:from>
    <xdr:to>
      <xdr:col>111</xdr:col>
      <xdr:colOff>177800</xdr:colOff>
      <xdr:row>61</xdr:row>
      <xdr:rowOff>165049</xdr:rowOff>
    </xdr:to>
    <xdr:cxnSp macro="">
      <xdr:nvCxnSpPr>
        <xdr:cNvPr id="582" name="直線コネクタ 581"/>
        <xdr:cNvCxnSpPr/>
      </xdr:nvCxnSpPr>
      <xdr:spPr>
        <a:xfrm>
          <a:off x="20434300" y="10623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83" name="楕円 582"/>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162306</xdr:rowOff>
    </xdr:from>
    <xdr:to>
      <xdr:col>107</xdr:col>
      <xdr:colOff>50800</xdr:colOff>
      <xdr:row>61</xdr:row>
      <xdr:rowOff>165049</xdr:rowOff>
    </xdr:to>
    <xdr:cxnSp macro="">
      <xdr:nvCxnSpPr>
        <xdr:cNvPr id="584" name="直線コネクタ 583"/>
        <xdr:cNvCxnSpPr/>
      </xdr:nvCxnSpPr>
      <xdr:spPr>
        <a:xfrm>
          <a:off x="19545300" y="106207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35526</xdr:rowOff>
    </xdr:from>
    <xdr:ext cx="469744" cy="259045"/>
    <xdr:sp macro="" textlink="">
      <xdr:nvSpPr>
        <xdr:cNvPr id="589" name="n_1mainValue【学校施設】&#10;一人当たり面積"/>
        <xdr:cNvSpPr txBox="1"/>
      </xdr:nvSpPr>
      <xdr:spPr>
        <a:xfrm>
          <a:off x="210757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35526</xdr:rowOff>
    </xdr:from>
    <xdr:ext cx="469744" cy="259045"/>
    <xdr:sp macro="" textlink="">
      <xdr:nvSpPr>
        <xdr:cNvPr id="590" name="n_2mainValue【学校施設】&#10;一人当たり面積"/>
        <xdr:cNvSpPr txBox="1"/>
      </xdr:nvSpPr>
      <xdr:spPr>
        <a:xfrm>
          <a:off x="201994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91" name="n_3mainValue【学校施設】&#10;一人当たり面積"/>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632" name="楕円 631"/>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633" name="【児童館】&#10;有形固定資産減価償却率該当値テキスト"/>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156845</xdr:rowOff>
    </xdr:from>
    <xdr:to>
      <xdr:col>81</xdr:col>
      <xdr:colOff>101600</xdr:colOff>
      <xdr:row>83</xdr:row>
      <xdr:rowOff>86995</xdr:rowOff>
    </xdr:to>
    <xdr:sp macro="" textlink="">
      <xdr:nvSpPr>
        <xdr:cNvPr id="634" name="楕円 633"/>
        <xdr:cNvSpPr/>
      </xdr:nvSpPr>
      <xdr:spPr>
        <a:xfrm>
          <a:off x="15430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36195</xdr:rowOff>
    </xdr:from>
    <xdr:to>
      <xdr:col>85</xdr:col>
      <xdr:colOff>127000</xdr:colOff>
      <xdr:row>83</xdr:row>
      <xdr:rowOff>85725</xdr:rowOff>
    </xdr:to>
    <xdr:cxnSp macro="">
      <xdr:nvCxnSpPr>
        <xdr:cNvPr id="635" name="直線コネクタ 634"/>
        <xdr:cNvCxnSpPr/>
      </xdr:nvCxnSpPr>
      <xdr:spPr>
        <a:xfrm>
          <a:off x="15481300" y="142665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36" name="楕円 635"/>
        <xdr:cNvSpPr/>
      </xdr:nvSpPr>
      <xdr:spPr>
        <a:xfrm>
          <a:off x="1454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158114</xdr:rowOff>
    </xdr:from>
    <xdr:to>
      <xdr:col>81</xdr:col>
      <xdr:colOff>50800</xdr:colOff>
      <xdr:row>83</xdr:row>
      <xdr:rowOff>36195</xdr:rowOff>
    </xdr:to>
    <xdr:cxnSp macro="">
      <xdr:nvCxnSpPr>
        <xdr:cNvPr id="637" name="直線コネクタ 636"/>
        <xdr:cNvCxnSpPr/>
      </xdr:nvCxnSpPr>
      <xdr:spPr>
        <a:xfrm>
          <a:off x="14592300" y="142170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38" name="楕円 637"/>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158114</xdr:rowOff>
    </xdr:to>
    <xdr:cxnSp macro="">
      <xdr:nvCxnSpPr>
        <xdr:cNvPr id="639" name="直線コネクタ 638"/>
        <xdr:cNvCxnSpPr/>
      </xdr:nvCxnSpPr>
      <xdr:spPr>
        <a:xfrm>
          <a:off x="13703300" y="141674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78122</xdr:rowOff>
    </xdr:from>
    <xdr:ext cx="405111" cy="259045"/>
    <xdr:sp macro="" textlink="">
      <xdr:nvSpPr>
        <xdr:cNvPr id="644" name="n_1mainValue【児童館】&#10;有形固定資産減価償却率"/>
        <xdr:cNvSpPr txBox="1"/>
      </xdr:nvSpPr>
      <xdr:spPr>
        <a:xfrm>
          <a:off x="15266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645" name="n_2mainValue【児童館】&#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46" name="n_3main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686" name="楕円 685"/>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687" name="【児童館】&#10;一人当たり面積該当値テキスト"/>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688" name="楕円 687"/>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689" name="直線コネクタ 688"/>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690" name="楕円 689"/>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38100</xdr:rowOff>
    </xdr:to>
    <xdr:cxnSp macro="">
      <xdr:nvCxnSpPr>
        <xdr:cNvPr id="691" name="直線コネクタ 690"/>
        <xdr:cNvCxnSpPr/>
      </xdr:nvCxnSpPr>
      <xdr:spPr>
        <a:xfrm>
          <a:off x="20434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692" name="楕円 691"/>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38100</xdr:rowOff>
    </xdr:to>
    <xdr:cxnSp macro="">
      <xdr:nvCxnSpPr>
        <xdr:cNvPr id="693" name="直線コネクタ 692"/>
        <xdr:cNvCxnSpPr/>
      </xdr:nvCxnSpPr>
      <xdr:spPr>
        <a:xfrm>
          <a:off x="19545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698"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699"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00"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741" name="楕円 740"/>
        <xdr:cNvSpPr/>
      </xdr:nvSpPr>
      <xdr:spPr>
        <a:xfrm>
          <a:off x="16268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161941</xdr:rowOff>
    </xdr:from>
    <xdr:ext cx="405111" cy="259045"/>
    <xdr:sp macro="" textlink="">
      <xdr:nvSpPr>
        <xdr:cNvPr id="742" name="【公民館】&#10;有形固定資産減価償却率該当値テキスト"/>
        <xdr:cNvSpPr txBox="1"/>
      </xdr:nvSpPr>
      <xdr:spPr>
        <a:xfrm>
          <a:off x="16357600"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743" name="楕円 742"/>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62864</xdr:rowOff>
    </xdr:to>
    <xdr:cxnSp macro="">
      <xdr:nvCxnSpPr>
        <xdr:cNvPr id="744" name="直線コネクタ 743"/>
        <xdr:cNvCxnSpPr/>
      </xdr:nvCxnSpPr>
      <xdr:spPr>
        <a:xfrm>
          <a:off x="15481300" y="181946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45" name="楕円 744"/>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20955</xdr:rowOff>
    </xdr:to>
    <xdr:cxnSp macro="">
      <xdr:nvCxnSpPr>
        <xdr:cNvPr id="746" name="直線コネクタ 745"/>
        <xdr:cNvCxnSpPr/>
      </xdr:nvCxnSpPr>
      <xdr:spPr>
        <a:xfrm>
          <a:off x="14592300" y="1814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747" name="楕円 746"/>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105</xdr:row>
      <xdr:rowOff>144780</xdr:rowOff>
    </xdr:to>
    <xdr:cxnSp macro="">
      <xdr:nvCxnSpPr>
        <xdr:cNvPr id="748" name="直線コネクタ 747"/>
        <xdr:cNvCxnSpPr/>
      </xdr:nvCxnSpPr>
      <xdr:spPr>
        <a:xfrm>
          <a:off x="13703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753" name="n_1mainValue【公民館】&#10;有形固定資産減価償却率"/>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54"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755" name="n_3mainValue【公民館】&#10;有形固定資産減価償却率"/>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95" name="楕円 794"/>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796" name="【公民館】&#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97" name="楕円 796"/>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95250</xdr:rowOff>
    </xdr:to>
    <xdr:cxnSp macro="">
      <xdr:nvCxnSpPr>
        <xdr:cNvPr id="798" name="直線コネクタ 797"/>
        <xdr:cNvCxnSpPr/>
      </xdr:nvCxnSpPr>
      <xdr:spPr>
        <a:xfrm>
          <a:off x="21323300" y="1826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799" name="楕円 798"/>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95250</xdr:rowOff>
    </xdr:to>
    <xdr:cxnSp macro="">
      <xdr:nvCxnSpPr>
        <xdr:cNvPr id="800" name="直線コネクタ 799"/>
        <xdr:cNvCxnSpPr/>
      </xdr:nvCxnSpPr>
      <xdr:spPr>
        <a:xfrm>
          <a:off x="20434300" y="1826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801" name="楕円 800"/>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95250</xdr:rowOff>
    </xdr:from>
    <xdr:to>
      <xdr:col>107</xdr:col>
      <xdr:colOff>50800</xdr:colOff>
      <xdr:row>107</xdr:row>
      <xdr:rowOff>118111</xdr:rowOff>
    </xdr:to>
    <xdr:cxnSp macro="">
      <xdr:nvCxnSpPr>
        <xdr:cNvPr id="802" name="直線コネクタ 801"/>
        <xdr:cNvCxnSpPr/>
      </xdr:nvCxnSpPr>
      <xdr:spPr>
        <a:xfrm flipV="1">
          <a:off x="19545300" y="182689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807" name="n_1mainValue【公民館】&#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808" name="n_2mainValue【公民館】&#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809"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学校施設については、令和元年度に新学校給食センターが完成し、それに伴う旧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給食センターの解体が令和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完了するため、有形固定資産減価償却率及び一人当たりの面積ともに減少を見込んでいる。また、令和元年度に作成した長寿命化計画をもとに、優先順位を考慮しながら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公営住宅については、長寿命化計画に基づいて大規模改修を行うことにより、有形固定資産減価償却率が減少することが見込まれる。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43543</xdr:rowOff>
    </xdr:to>
    <xdr:cxnSp macro="">
      <xdr:nvCxnSpPr>
        <xdr:cNvPr id="77" name="直線コネクタ 76"/>
        <xdr:cNvCxnSpPr/>
      </xdr:nvCxnSpPr>
      <xdr:spPr>
        <a:xfrm>
          <a:off x="3797300" y="652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143147</xdr:rowOff>
    </xdr:to>
    <xdr:cxnSp macro="">
      <xdr:nvCxnSpPr>
        <xdr:cNvPr id="81" name="直線コネクタ 80"/>
        <xdr:cNvCxnSpPr/>
      </xdr:nvCxnSpPr>
      <xdr:spPr>
        <a:xfrm>
          <a:off x="2019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6" name="n_1main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7" name="n_2mainValue【図書館】&#10;有形固定資産減価償却率"/>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149151</xdr:rowOff>
    </xdr:from>
    <xdr:ext cx="405111" cy="259045"/>
    <xdr:sp macro="" textlink="">
      <xdr:nvSpPr>
        <xdr:cNvPr id="88" name="n_3mainValue【図書館】&#10;有形固定資産減価償却率"/>
        <xdr:cNvSpPr txBox="1"/>
      </xdr:nvSpPr>
      <xdr:spPr>
        <a:xfrm>
          <a:off x="1816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28" name="楕円 127"/>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29"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30" name="楕円 129"/>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31" name="直線コネクタ 130"/>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57150</xdr:rowOff>
    </xdr:from>
    <xdr:to>
      <xdr:col>46</xdr:col>
      <xdr:colOff>38100</xdr:colOff>
      <xdr:row>41</xdr:row>
      <xdr:rowOff>158750</xdr:rowOff>
    </xdr:to>
    <xdr:sp macro="" textlink="">
      <xdr:nvSpPr>
        <xdr:cNvPr id="132" name="楕円 131"/>
        <xdr:cNvSpPr/>
      </xdr:nvSpPr>
      <xdr:spPr>
        <a:xfrm>
          <a:off x="8699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107950</xdr:rowOff>
    </xdr:from>
    <xdr:to>
      <xdr:col>50</xdr:col>
      <xdr:colOff>114300</xdr:colOff>
      <xdr:row>41</xdr:row>
      <xdr:rowOff>107950</xdr:rowOff>
    </xdr:to>
    <xdr:cxnSp macro="">
      <xdr:nvCxnSpPr>
        <xdr:cNvPr id="133" name="直線コネクタ 132"/>
        <xdr:cNvCxnSpPr/>
      </xdr:nvCxnSpPr>
      <xdr:spPr>
        <a:xfrm>
          <a:off x="8750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4" name="楕円 133"/>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107950</xdr:rowOff>
    </xdr:to>
    <xdr:cxnSp macro="">
      <xdr:nvCxnSpPr>
        <xdr:cNvPr id="135" name="直線コネクタ 134"/>
        <xdr:cNvCxnSpPr/>
      </xdr:nvCxnSpPr>
      <xdr:spPr>
        <a:xfrm>
          <a:off x="78613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40" name="n_1mainValue【図書館】&#10;一人当たり面積"/>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149877</xdr:rowOff>
    </xdr:from>
    <xdr:ext cx="469744" cy="259045"/>
    <xdr:sp macro="" textlink="">
      <xdr:nvSpPr>
        <xdr:cNvPr id="141" name="n_2mainValue【図書館】&#10;一人当たり面積"/>
        <xdr:cNvSpPr txBox="1"/>
      </xdr:nvSpPr>
      <xdr:spPr>
        <a:xfrm>
          <a:off x="8515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2"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84" name="楕円 183"/>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85" name="【体育館・プール】&#10;有形固定資産減価償却率該当値テキスト"/>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86" name="楕円 185"/>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111034</xdr:rowOff>
    </xdr:to>
    <xdr:cxnSp macro="">
      <xdr:nvCxnSpPr>
        <xdr:cNvPr id="187" name="直線コネクタ 186"/>
        <xdr:cNvCxnSpPr/>
      </xdr:nvCxnSpPr>
      <xdr:spPr>
        <a:xfrm>
          <a:off x="3797300" y="105319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88" name="楕円 187"/>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73478</xdr:rowOff>
    </xdr:to>
    <xdr:cxnSp macro="">
      <xdr:nvCxnSpPr>
        <xdr:cNvPr id="189" name="直線コネクタ 188"/>
        <xdr:cNvCxnSpPr/>
      </xdr:nvCxnSpPr>
      <xdr:spPr>
        <a:xfrm>
          <a:off x="2908300" y="104943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0" name="楕円 189"/>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35923</xdr:rowOff>
    </xdr:to>
    <xdr:cxnSp macro="">
      <xdr:nvCxnSpPr>
        <xdr:cNvPr id="191" name="直線コネクタ 190"/>
        <xdr:cNvCxnSpPr/>
      </xdr:nvCxnSpPr>
      <xdr:spPr>
        <a:xfrm>
          <a:off x="2019300" y="104715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196" name="n_1mainValue【体育館・プー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97" name="n_2mainValue【体育館・プー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98" name="n_3main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38" name="楕円 237"/>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39" name="【体育館・プール】&#10;一人当たり面積該当値テキスト"/>
        <xdr:cNvSpPr txBox="1"/>
      </xdr:nvSpPr>
      <xdr:spPr>
        <a:xfrm>
          <a:off x="10515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40" name="楕円 239"/>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95250</xdr:rowOff>
    </xdr:to>
    <xdr:cxnSp macro="">
      <xdr:nvCxnSpPr>
        <xdr:cNvPr id="241" name="直線コネクタ 240"/>
        <xdr:cNvCxnSpPr/>
      </xdr:nvCxnSpPr>
      <xdr:spPr>
        <a:xfrm>
          <a:off x="9639300" y="10723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42" name="楕円 241"/>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93345</xdr:rowOff>
    </xdr:to>
    <xdr:cxnSp macro="">
      <xdr:nvCxnSpPr>
        <xdr:cNvPr id="243" name="直線コネクタ 242"/>
        <xdr:cNvCxnSpPr/>
      </xdr:nvCxnSpPr>
      <xdr:spPr>
        <a:xfrm>
          <a:off x="8750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44" name="楕円 243"/>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93345</xdr:rowOff>
    </xdr:to>
    <xdr:cxnSp macro="">
      <xdr:nvCxnSpPr>
        <xdr:cNvPr id="245" name="直線コネクタ 244"/>
        <xdr:cNvCxnSpPr/>
      </xdr:nvCxnSpPr>
      <xdr:spPr>
        <a:xfrm>
          <a:off x="7861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50" name="n_1main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51"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2" name="n_3main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93" name="楕円 292"/>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94" name="【福祉施設】&#10;有形固定資産減価償却率該当値テキスト"/>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95" name="楕円 294"/>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142875</xdr:rowOff>
    </xdr:to>
    <xdr:cxnSp macro="">
      <xdr:nvCxnSpPr>
        <xdr:cNvPr id="296" name="直線コネクタ 295"/>
        <xdr:cNvCxnSpPr/>
      </xdr:nvCxnSpPr>
      <xdr:spPr>
        <a:xfrm>
          <a:off x="3797300" y="13992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xdr:rowOff>
    </xdr:from>
    <xdr:to>
      <xdr:col>15</xdr:col>
      <xdr:colOff>101600</xdr:colOff>
      <xdr:row>81</xdr:row>
      <xdr:rowOff>117475</xdr:rowOff>
    </xdr:to>
    <xdr:sp macro="" textlink="">
      <xdr:nvSpPr>
        <xdr:cNvPr id="297" name="楕円 296"/>
        <xdr:cNvSpPr/>
      </xdr:nvSpPr>
      <xdr:spPr>
        <a:xfrm>
          <a:off x="2857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81</xdr:row>
      <xdr:rowOff>104775</xdr:rowOff>
    </xdr:to>
    <xdr:cxnSp macro="">
      <xdr:nvCxnSpPr>
        <xdr:cNvPr id="298" name="直線コネクタ 297"/>
        <xdr:cNvCxnSpPr/>
      </xdr:nvCxnSpPr>
      <xdr:spPr>
        <a:xfrm>
          <a:off x="2908300" y="1395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99" name="楕円 298"/>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30480</xdr:rowOff>
    </xdr:from>
    <xdr:to>
      <xdr:col>15</xdr:col>
      <xdr:colOff>50800</xdr:colOff>
      <xdr:row>81</xdr:row>
      <xdr:rowOff>66675</xdr:rowOff>
    </xdr:to>
    <xdr:cxnSp macro="">
      <xdr:nvCxnSpPr>
        <xdr:cNvPr id="300" name="直線コネクタ 299"/>
        <xdr:cNvCxnSpPr/>
      </xdr:nvCxnSpPr>
      <xdr:spPr>
        <a:xfrm>
          <a:off x="2019300" y="1391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652</xdr:rowOff>
    </xdr:from>
    <xdr:ext cx="405111" cy="259045"/>
    <xdr:sp macro="" textlink="">
      <xdr:nvSpPr>
        <xdr:cNvPr id="305" name="n_1mainValue【福祉施設】&#10;有形固定資産減価償却率"/>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306" name="n_2main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307" name="n_3mainValue【福祉施設】&#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9" name="楕円 348"/>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50" name="【福祉施設】&#10;一人当たり面積該当値テキスト"/>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51" name="楕円 350"/>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52" name="直線コネクタ 351"/>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3" name="楕円 352"/>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3811</xdr:rowOff>
    </xdr:to>
    <xdr:cxnSp macro="">
      <xdr:nvCxnSpPr>
        <xdr:cNvPr id="354" name="直線コネクタ 353"/>
        <xdr:cNvCxnSpPr/>
      </xdr:nvCxnSpPr>
      <xdr:spPr>
        <a:xfrm>
          <a:off x="8750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121194</xdr:rowOff>
    </xdr:from>
    <xdr:to>
      <xdr:col>41</xdr:col>
      <xdr:colOff>101600</xdr:colOff>
      <xdr:row>85</xdr:row>
      <xdr:rowOff>51344</xdr:rowOff>
    </xdr:to>
    <xdr:sp macro="" textlink="">
      <xdr:nvSpPr>
        <xdr:cNvPr id="355" name="楕円 354"/>
        <xdr:cNvSpPr/>
      </xdr:nvSpPr>
      <xdr:spPr>
        <a:xfrm>
          <a:off x="781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xdr:rowOff>
    </xdr:from>
    <xdr:to>
      <xdr:col>45</xdr:col>
      <xdr:colOff>177800</xdr:colOff>
      <xdr:row>85</xdr:row>
      <xdr:rowOff>3811</xdr:rowOff>
    </xdr:to>
    <xdr:cxnSp macro="">
      <xdr:nvCxnSpPr>
        <xdr:cNvPr id="356" name="直線コネクタ 355"/>
        <xdr:cNvCxnSpPr/>
      </xdr:nvCxnSpPr>
      <xdr:spPr>
        <a:xfrm>
          <a:off x="7861300" y="1457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61" name="n_1main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71138</xdr:rowOff>
    </xdr:from>
    <xdr:ext cx="469744" cy="259045"/>
    <xdr:sp macro="" textlink="">
      <xdr:nvSpPr>
        <xdr:cNvPr id="362" name="n_2mainValue【福祉施設】&#10;一人当たり面積"/>
        <xdr:cNvSpPr txBox="1"/>
      </xdr:nvSpPr>
      <xdr:spPr>
        <a:xfrm>
          <a:off x="8515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67871</xdr:rowOff>
    </xdr:from>
    <xdr:ext cx="469744" cy="259045"/>
    <xdr:sp macro="" textlink="">
      <xdr:nvSpPr>
        <xdr:cNvPr id="363" name="n_3mainValue【福祉施設】&#10;一人当たり面積"/>
        <xdr:cNvSpPr txBox="1"/>
      </xdr:nvSpPr>
      <xdr:spPr>
        <a:xfrm>
          <a:off x="76264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405" name="楕円 404"/>
        <xdr:cNvSpPr/>
      </xdr:nvSpPr>
      <xdr:spPr>
        <a:xfrm>
          <a:off x="4584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149514</xdr:rowOff>
    </xdr:from>
    <xdr:ext cx="405111" cy="259045"/>
    <xdr:sp macro="" textlink="">
      <xdr:nvSpPr>
        <xdr:cNvPr id="406" name="【市民会館】&#10;有形固定資産減価償却率該当値テキスト"/>
        <xdr:cNvSpPr txBox="1"/>
      </xdr:nvSpPr>
      <xdr:spPr>
        <a:xfrm>
          <a:off x="4673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80918</xdr:rowOff>
    </xdr:from>
    <xdr:to>
      <xdr:col>20</xdr:col>
      <xdr:colOff>38100</xdr:colOff>
      <xdr:row>104</xdr:row>
      <xdr:rowOff>11068</xdr:rowOff>
    </xdr:to>
    <xdr:sp macro="" textlink="">
      <xdr:nvSpPr>
        <xdr:cNvPr id="407" name="楕円 406"/>
        <xdr:cNvSpPr/>
      </xdr:nvSpPr>
      <xdr:spPr>
        <a:xfrm>
          <a:off x="3746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104</xdr:row>
      <xdr:rowOff>5987</xdr:rowOff>
    </xdr:to>
    <xdr:cxnSp macro="">
      <xdr:nvCxnSpPr>
        <xdr:cNvPr id="408" name="直線コネクタ 407"/>
        <xdr:cNvCxnSpPr/>
      </xdr:nvCxnSpPr>
      <xdr:spPr>
        <a:xfrm>
          <a:off x="3797300" y="17791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09" name="楕円 408"/>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131718</xdr:rowOff>
    </xdr:to>
    <xdr:cxnSp macro="">
      <xdr:nvCxnSpPr>
        <xdr:cNvPr id="410" name="直線コネクタ 409"/>
        <xdr:cNvCxnSpPr/>
      </xdr:nvCxnSpPr>
      <xdr:spPr>
        <a:xfrm>
          <a:off x="2908300" y="1774371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54792</xdr:rowOff>
    </xdr:from>
    <xdr:to>
      <xdr:col>10</xdr:col>
      <xdr:colOff>165100</xdr:colOff>
      <xdr:row>103</xdr:row>
      <xdr:rowOff>156392</xdr:rowOff>
    </xdr:to>
    <xdr:sp macro="" textlink="">
      <xdr:nvSpPr>
        <xdr:cNvPr id="411" name="楕円 410"/>
        <xdr:cNvSpPr/>
      </xdr:nvSpPr>
      <xdr:spPr>
        <a:xfrm>
          <a:off x="1968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105592</xdr:rowOff>
    </xdr:to>
    <xdr:cxnSp macro="">
      <xdr:nvCxnSpPr>
        <xdr:cNvPr id="412" name="直線コネクタ 411"/>
        <xdr:cNvCxnSpPr/>
      </xdr:nvCxnSpPr>
      <xdr:spPr>
        <a:xfrm flipV="1">
          <a:off x="2019300" y="177437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27595</xdr:rowOff>
    </xdr:from>
    <xdr:ext cx="405111" cy="259045"/>
    <xdr:sp macro="" textlink="">
      <xdr:nvSpPr>
        <xdr:cNvPr id="417" name="n_1mainValue【市民会館】&#10;有形固定資産減価償却率"/>
        <xdr:cNvSpPr txBox="1"/>
      </xdr:nvSpPr>
      <xdr:spPr>
        <a:xfrm>
          <a:off x="3582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18" name="n_2mainValue【市民会館】&#10;有形固定資産減価償却率"/>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1469</xdr:rowOff>
    </xdr:from>
    <xdr:ext cx="405111" cy="259045"/>
    <xdr:sp macro="" textlink="">
      <xdr:nvSpPr>
        <xdr:cNvPr id="419" name="n_3mainValue【市民会館】&#10;有形固定資産減価償却率"/>
        <xdr:cNvSpPr txBox="1"/>
      </xdr:nvSpPr>
      <xdr:spPr>
        <a:xfrm>
          <a:off x="1816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61" name="楕円 460"/>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62"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63" name="楕円 462"/>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64" name="直線コネクタ 463"/>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65" name="楕円 464"/>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66" name="直線コネクタ 465"/>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67" name="楕円 466"/>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68" name="直線コネクタ 467"/>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73"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74"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75"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61323</xdr:rowOff>
    </xdr:from>
    <xdr:to>
      <xdr:col>85</xdr:col>
      <xdr:colOff>177800</xdr:colOff>
      <xdr:row>33</xdr:row>
      <xdr:rowOff>162923</xdr:rowOff>
    </xdr:to>
    <xdr:sp macro="" textlink="">
      <xdr:nvSpPr>
        <xdr:cNvPr id="517" name="楕円 516"/>
        <xdr:cNvSpPr/>
      </xdr:nvSpPr>
      <xdr:spPr>
        <a:xfrm>
          <a:off x="162687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14350</xdr:rowOff>
    </xdr:from>
    <xdr:ext cx="340478" cy="259045"/>
    <xdr:sp macro="" textlink="">
      <xdr:nvSpPr>
        <xdr:cNvPr id="518" name="【一般廃棄物処理施設】&#10;有形固定資産減価償却率該当値テキスト"/>
        <xdr:cNvSpPr txBox="1"/>
      </xdr:nvSpPr>
      <xdr:spPr>
        <a:xfrm>
          <a:off x="16357600" y="567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95613</xdr:rowOff>
    </xdr:from>
    <xdr:to>
      <xdr:col>81</xdr:col>
      <xdr:colOff>101600</xdr:colOff>
      <xdr:row>34</xdr:row>
      <xdr:rowOff>25763</xdr:rowOff>
    </xdr:to>
    <xdr:sp macro="" textlink="">
      <xdr:nvSpPr>
        <xdr:cNvPr id="519" name="楕円 518"/>
        <xdr:cNvSpPr/>
      </xdr:nvSpPr>
      <xdr:spPr>
        <a:xfrm>
          <a:off x="1543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112123</xdr:rowOff>
    </xdr:from>
    <xdr:to>
      <xdr:col>85</xdr:col>
      <xdr:colOff>127000</xdr:colOff>
      <xdr:row>33</xdr:row>
      <xdr:rowOff>146413</xdr:rowOff>
    </xdr:to>
    <xdr:cxnSp macro="">
      <xdr:nvCxnSpPr>
        <xdr:cNvPr id="520" name="直線コネクタ 519"/>
        <xdr:cNvCxnSpPr/>
      </xdr:nvCxnSpPr>
      <xdr:spPr>
        <a:xfrm flipV="1">
          <a:off x="15481300" y="57699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46627</xdr:rowOff>
    </xdr:from>
    <xdr:to>
      <xdr:col>76</xdr:col>
      <xdr:colOff>165100</xdr:colOff>
      <xdr:row>33</xdr:row>
      <xdr:rowOff>148227</xdr:rowOff>
    </xdr:to>
    <xdr:sp macro="" textlink="">
      <xdr:nvSpPr>
        <xdr:cNvPr id="521" name="楕円 520"/>
        <xdr:cNvSpPr/>
      </xdr:nvSpPr>
      <xdr:spPr>
        <a:xfrm>
          <a:off x="14541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97427</xdr:rowOff>
    </xdr:from>
    <xdr:to>
      <xdr:col>81</xdr:col>
      <xdr:colOff>50800</xdr:colOff>
      <xdr:row>33</xdr:row>
      <xdr:rowOff>146413</xdr:rowOff>
    </xdr:to>
    <xdr:cxnSp macro="">
      <xdr:nvCxnSpPr>
        <xdr:cNvPr id="522" name="直線コネクタ 521"/>
        <xdr:cNvCxnSpPr/>
      </xdr:nvCxnSpPr>
      <xdr:spPr>
        <a:xfrm>
          <a:off x="14592300" y="5755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167458</xdr:rowOff>
    </xdr:from>
    <xdr:to>
      <xdr:col>72</xdr:col>
      <xdr:colOff>38100</xdr:colOff>
      <xdr:row>33</xdr:row>
      <xdr:rowOff>97608</xdr:rowOff>
    </xdr:to>
    <xdr:sp macro="" textlink="">
      <xdr:nvSpPr>
        <xdr:cNvPr id="523" name="楕円 522"/>
        <xdr:cNvSpPr/>
      </xdr:nvSpPr>
      <xdr:spPr>
        <a:xfrm>
          <a:off x="13652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46808</xdr:rowOff>
    </xdr:from>
    <xdr:to>
      <xdr:col>76</xdr:col>
      <xdr:colOff>114300</xdr:colOff>
      <xdr:row>33</xdr:row>
      <xdr:rowOff>97427</xdr:rowOff>
    </xdr:to>
    <xdr:cxnSp macro="">
      <xdr:nvCxnSpPr>
        <xdr:cNvPr id="524" name="直線コネクタ 523"/>
        <xdr:cNvCxnSpPr/>
      </xdr:nvCxnSpPr>
      <xdr:spPr>
        <a:xfrm>
          <a:off x="13703300" y="57046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42290</xdr:rowOff>
    </xdr:from>
    <xdr:ext cx="340478" cy="259045"/>
    <xdr:sp macro="" textlink="">
      <xdr:nvSpPr>
        <xdr:cNvPr id="529" name="n_1mainValue【一般廃棄物処理施設】&#10;有形固定資産減価償却率"/>
        <xdr:cNvSpPr txBox="1"/>
      </xdr:nvSpPr>
      <xdr:spPr>
        <a:xfrm>
          <a:off x="152983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164754</xdr:rowOff>
    </xdr:from>
    <xdr:ext cx="340478" cy="259045"/>
    <xdr:sp macro="" textlink="">
      <xdr:nvSpPr>
        <xdr:cNvPr id="530" name="n_2mainValue【一般廃棄物処理施設】&#10;有形固定資産減価償却率"/>
        <xdr:cNvSpPr txBox="1"/>
      </xdr:nvSpPr>
      <xdr:spPr>
        <a:xfrm>
          <a:off x="14422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114135</xdr:rowOff>
    </xdr:from>
    <xdr:ext cx="340478" cy="259045"/>
    <xdr:sp macro="" textlink="">
      <xdr:nvSpPr>
        <xdr:cNvPr id="531" name="n_3mainValue【一般廃棄物処理施設】&#10;有形固定資産減価償却率"/>
        <xdr:cNvSpPr txBox="1"/>
      </xdr:nvSpPr>
      <xdr:spPr>
        <a:xfrm>
          <a:off x="13533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158226</xdr:rowOff>
    </xdr:from>
    <xdr:to>
      <xdr:col>116</xdr:col>
      <xdr:colOff>114300</xdr:colOff>
      <xdr:row>42</xdr:row>
      <xdr:rowOff>88376</xdr:rowOff>
    </xdr:to>
    <xdr:sp macro="" textlink="">
      <xdr:nvSpPr>
        <xdr:cNvPr id="571" name="楕円 570"/>
        <xdr:cNvSpPr/>
      </xdr:nvSpPr>
      <xdr:spPr>
        <a:xfrm>
          <a:off x="22110700" y="71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73153</xdr:rowOff>
    </xdr:from>
    <xdr:ext cx="378565" cy="259045"/>
    <xdr:sp macro="" textlink="">
      <xdr:nvSpPr>
        <xdr:cNvPr id="572" name="【一般廃棄物処理施設】&#10;一人当たり有形固定資産（償却資産）額該当値テキスト"/>
        <xdr:cNvSpPr txBox="1"/>
      </xdr:nvSpPr>
      <xdr:spPr>
        <a:xfrm>
          <a:off x="22199600" y="710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158457</xdr:rowOff>
    </xdr:from>
    <xdr:to>
      <xdr:col>112</xdr:col>
      <xdr:colOff>38100</xdr:colOff>
      <xdr:row>42</xdr:row>
      <xdr:rowOff>88607</xdr:rowOff>
    </xdr:to>
    <xdr:sp macro="" textlink="">
      <xdr:nvSpPr>
        <xdr:cNvPr id="573" name="楕円 572"/>
        <xdr:cNvSpPr/>
      </xdr:nvSpPr>
      <xdr:spPr>
        <a:xfrm>
          <a:off x="212725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37576</xdr:rowOff>
    </xdr:from>
    <xdr:to>
      <xdr:col>116</xdr:col>
      <xdr:colOff>63500</xdr:colOff>
      <xdr:row>42</xdr:row>
      <xdr:rowOff>37807</xdr:rowOff>
    </xdr:to>
    <xdr:cxnSp macro="">
      <xdr:nvCxnSpPr>
        <xdr:cNvPr id="574" name="直線コネクタ 573"/>
        <xdr:cNvCxnSpPr/>
      </xdr:nvCxnSpPr>
      <xdr:spPr>
        <a:xfrm flipV="1">
          <a:off x="21323300" y="7238476"/>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158457</xdr:rowOff>
    </xdr:from>
    <xdr:to>
      <xdr:col>107</xdr:col>
      <xdr:colOff>101600</xdr:colOff>
      <xdr:row>42</xdr:row>
      <xdr:rowOff>88607</xdr:rowOff>
    </xdr:to>
    <xdr:sp macro="" textlink="">
      <xdr:nvSpPr>
        <xdr:cNvPr id="575" name="楕円 574"/>
        <xdr:cNvSpPr/>
      </xdr:nvSpPr>
      <xdr:spPr>
        <a:xfrm>
          <a:off x="203835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37807</xdr:rowOff>
    </xdr:from>
    <xdr:to>
      <xdr:col>111</xdr:col>
      <xdr:colOff>177800</xdr:colOff>
      <xdr:row>42</xdr:row>
      <xdr:rowOff>37807</xdr:rowOff>
    </xdr:to>
    <xdr:cxnSp macro="">
      <xdr:nvCxnSpPr>
        <xdr:cNvPr id="576" name="直線コネクタ 575"/>
        <xdr:cNvCxnSpPr/>
      </xdr:nvCxnSpPr>
      <xdr:spPr>
        <a:xfrm>
          <a:off x="20434300" y="7238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158455</xdr:rowOff>
    </xdr:from>
    <xdr:to>
      <xdr:col>102</xdr:col>
      <xdr:colOff>165100</xdr:colOff>
      <xdr:row>42</xdr:row>
      <xdr:rowOff>88605</xdr:rowOff>
    </xdr:to>
    <xdr:sp macro="" textlink="">
      <xdr:nvSpPr>
        <xdr:cNvPr id="577" name="楕円 576"/>
        <xdr:cNvSpPr/>
      </xdr:nvSpPr>
      <xdr:spPr>
        <a:xfrm>
          <a:off x="19494500" y="71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37805</xdr:rowOff>
    </xdr:from>
    <xdr:to>
      <xdr:col>107</xdr:col>
      <xdr:colOff>50800</xdr:colOff>
      <xdr:row>42</xdr:row>
      <xdr:rowOff>37807</xdr:rowOff>
    </xdr:to>
    <xdr:cxnSp macro="">
      <xdr:nvCxnSpPr>
        <xdr:cNvPr id="578" name="直線コネクタ 577"/>
        <xdr:cNvCxnSpPr/>
      </xdr:nvCxnSpPr>
      <xdr:spPr>
        <a:xfrm>
          <a:off x="19545300" y="723870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79734</xdr:rowOff>
    </xdr:from>
    <xdr:ext cx="378565" cy="259045"/>
    <xdr:sp macro="" textlink="">
      <xdr:nvSpPr>
        <xdr:cNvPr id="583" name="n_1mainValue【一般廃棄物処理施設】&#10;一人当たり有形固定資産（償却資産）額"/>
        <xdr:cNvSpPr txBox="1"/>
      </xdr:nvSpPr>
      <xdr:spPr>
        <a:xfrm>
          <a:off x="21121317" y="728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79734</xdr:rowOff>
    </xdr:from>
    <xdr:ext cx="378565" cy="259045"/>
    <xdr:sp macro="" textlink="">
      <xdr:nvSpPr>
        <xdr:cNvPr id="584" name="n_2mainValue【一般廃棄物処理施設】&#10;一人当たり有形固定資産（償却資産）額"/>
        <xdr:cNvSpPr txBox="1"/>
      </xdr:nvSpPr>
      <xdr:spPr>
        <a:xfrm>
          <a:off x="20245017" y="728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79732</xdr:rowOff>
    </xdr:from>
    <xdr:ext cx="378565" cy="259045"/>
    <xdr:sp macro="" textlink="">
      <xdr:nvSpPr>
        <xdr:cNvPr id="585" name="n_3mainValue【一般廃棄物処理施設】&#10;一人当たり有形固定資産（償却資産）額"/>
        <xdr:cNvSpPr txBox="1"/>
      </xdr:nvSpPr>
      <xdr:spPr>
        <a:xfrm>
          <a:off x="19356017" y="728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627" name="楕円 626"/>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628" name="【保健センター・保健所】&#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629" name="楕円 628"/>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132262</xdr:rowOff>
    </xdr:to>
    <xdr:cxnSp macro="">
      <xdr:nvCxnSpPr>
        <xdr:cNvPr id="630" name="直線コネクタ 629"/>
        <xdr:cNvCxnSpPr/>
      </xdr:nvCxnSpPr>
      <xdr:spPr>
        <a:xfrm>
          <a:off x="15481300" y="103849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31" name="楕円 630"/>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97972</xdr:rowOff>
    </xdr:to>
    <xdr:cxnSp macro="">
      <xdr:nvCxnSpPr>
        <xdr:cNvPr id="632" name="直線コネクタ 631"/>
        <xdr:cNvCxnSpPr/>
      </xdr:nvCxnSpPr>
      <xdr:spPr>
        <a:xfrm>
          <a:off x="14592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146776</xdr:rowOff>
    </xdr:from>
    <xdr:to>
      <xdr:col>72</xdr:col>
      <xdr:colOff>38100</xdr:colOff>
      <xdr:row>60</xdr:row>
      <xdr:rowOff>76926</xdr:rowOff>
    </xdr:to>
    <xdr:sp macro="" textlink="">
      <xdr:nvSpPr>
        <xdr:cNvPr id="633" name="楕円 632"/>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26126</xdr:rowOff>
    </xdr:from>
    <xdr:to>
      <xdr:col>76</xdr:col>
      <xdr:colOff>114300</xdr:colOff>
      <xdr:row>60</xdr:row>
      <xdr:rowOff>62049</xdr:rowOff>
    </xdr:to>
    <xdr:cxnSp macro="">
      <xdr:nvCxnSpPr>
        <xdr:cNvPr id="634" name="直線コネクタ 633"/>
        <xdr:cNvCxnSpPr/>
      </xdr:nvCxnSpPr>
      <xdr:spPr>
        <a:xfrm>
          <a:off x="13703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639"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640" name="n_2mainValue【保健センター・保健所】&#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641" name="n_3mainValue【保健センター・保健所】&#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681" name="楕円 680"/>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682"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19050</xdr:rowOff>
    </xdr:from>
    <xdr:to>
      <xdr:col>112</xdr:col>
      <xdr:colOff>38100</xdr:colOff>
      <xdr:row>57</xdr:row>
      <xdr:rowOff>120650</xdr:rowOff>
    </xdr:to>
    <xdr:sp macro="" textlink="">
      <xdr:nvSpPr>
        <xdr:cNvPr id="683" name="楕円 682"/>
        <xdr:cNvSpPr/>
      </xdr:nvSpPr>
      <xdr:spPr>
        <a:xfrm>
          <a:off x="2127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69850</xdr:rowOff>
    </xdr:from>
    <xdr:to>
      <xdr:col>116</xdr:col>
      <xdr:colOff>63500</xdr:colOff>
      <xdr:row>57</xdr:row>
      <xdr:rowOff>69850</xdr:rowOff>
    </xdr:to>
    <xdr:cxnSp macro="">
      <xdr:nvCxnSpPr>
        <xdr:cNvPr id="684" name="直線コネクタ 683"/>
        <xdr:cNvCxnSpPr/>
      </xdr:nvCxnSpPr>
      <xdr:spPr>
        <a:xfrm>
          <a:off x="213233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685" name="楕円 684"/>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69850</xdr:rowOff>
    </xdr:from>
    <xdr:to>
      <xdr:col>111</xdr:col>
      <xdr:colOff>177800</xdr:colOff>
      <xdr:row>57</xdr:row>
      <xdr:rowOff>69850</xdr:rowOff>
    </xdr:to>
    <xdr:cxnSp macro="">
      <xdr:nvCxnSpPr>
        <xdr:cNvPr id="686" name="直線コネクタ 685"/>
        <xdr:cNvCxnSpPr/>
      </xdr:nvCxnSpPr>
      <xdr:spPr>
        <a:xfrm>
          <a:off x="20434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xdr:rowOff>
    </xdr:from>
    <xdr:to>
      <xdr:col>102</xdr:col>
      <xdr:colOff>165100</xdr:colOff>
      <xdr:row>57</xdr:row>
      <xdr:rowOff>107950</xdr:rowOff>
    </xdr:to>
    <xdr:sp macro="" textlink="">
      <xdr:nvSpPr>
        <xdr:cNvPr id="687" name="楕円 686"/>
        <xdr:cNvSpPr/>
      </xdr:nvSpPr>
      <xdr:spPr>
        <a:xfrm>
          <a:off x="19494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57150</xdr:rowOff>
    </xdr:from>
    <xdr:to>
      <xdr:col>107</xdr:col>
      <xdr:colOff>50800</xdr:colOff>
      <xdr:row>57</xdr:row>
      <xdr:rowOff>69850</xdr:rowOff>
    </xdr:to>
    <xdr:cxnSp macro="">
      <xdr:nvCxnSpPr>
        <xdr:cNvPr id="688" name="直線コネクタ 687"/>
        <xdr:cNvCxnSpPr/>
      </xdr:nvCxnSpPr>
      <xdr:spPr>
        <a:xfrm>
          <a:off x="195453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90"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1"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137177</xdr:rowOff>
    </xdr:from>
    <xdr:ext cx="469744" cy="259045"/>
    <xdr:sp macro="" textlink="">
      <xdr:nvSpPr>
        <xdr:cNvPr id="693" name="n_1mainValue【保健センター・保健所】&#10;一人当たり面積"/>
        <xdr:cNvSpPr txBox="1"/>
      </xdr:nvSpPr>
      <xdr:spPr>
        <a:xfrm>
          <a:off x="210757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694" name="n_2mainValue【保健センター・保健所】&#10;一人当たり面積"/>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124477</xdr:rowOff>
    </xdr:from>
    <xdr:ext cx="469744" cy="259045"/>
    <xdr:sp macro="" textlink="">
      <xdr:nvSpPr>
        <xdr:cNvPr id="695" name="n_3mainValue【保健センター・保健所】&#10;一人当たり面積"/>
        <xdr:cNvSpPr txBox="1"/>
      </xdr:nvSpPr>
      <xdr:spPr>
        <a:xfrm>
          <a:off x="19310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12064</xdr:rowOff>
    </xdr:from>
    <xdr:to>
      <xdr:col>85</xdr:col>
      <xdr:colOff>177800</xdr:colOff>
      <xdr:row>86</xdr:row>
      <xdr:rowOff>113664</xdr:rowOff>
    </xdr:to>
    <xdr:sp macro="" textlink="">
      <xdr:nvSpPr>
        <xdr:cNvPr id="736" name="楕円 735"/>
        <xdr:cNvSpPr/>
      </xdr:nvSpPr>
      <xdr:spPr>
        <a:xfrm>
          <a:off x="162687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98441</xdr:rowOff>
    </xdr:from>
    <xdr:ext cx="405111" cy="259045"/>
    <xdr:sp macro="" textlink="">
      <xdr:nvSpPr>
        <xdr:cNvPr id="737" name="【消防施設】&#10;有形固定資産減価償却率該当値テキスト"/>
        <xdr:cNvSpPr txBox="1"/>
      </xdr:nvSpPr>
      <xdr:spPr>
        <a:xfrm>
          <a:off x="16357600" y="1467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xdr:rowOff>
    </xdr:from>
    <xdr:to>
      <xdr:col>81</xdr:col>
      <xdr:colOff>101600</xdr:colOff>
      <xdr:row>86</xdr:row>
      <xdr:rowOff>107950</xdr:rowOff>
    </xdr:to>
    <xdr:sp macro="" textlink="">
      <xdr:nvSpPr>
        <xdr:cNvPr id="738" name="楕円 737"/>
        <xdr:cNvSpPr/>
      </xdr:nvSpPr>
      <xdr:spPr>
        <a:xfrm>
          <a:off x="1543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57150</xdr:rowOff>
    </xdr:from>
    <xdr:to>
      <xdr:col>85</xdr:col>
      <xdr:colOff>127000</xdr:colOff>
      <xdr:row>86</xdr:row>
      <xdr:rowOff>62864</xdr:rowOff>
    </xdr:to>
    <xdr:cxnSp macro="">
      <xdr:nvCxnSpPr>
        <xdr:cNvPr id="739" name="直線コネクタ 738"/>
        <xdr:cNvCxnSpPr/>
      </xdr:nvCxnSpPr>
      <xdr:spPr>
        <a:xfrm>
          <a:off x="15481300" y="148018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740" name="楕円 739"/>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57150</xdr:rowOff>
    </xdr:to>
    <xdr:cxnSp macro="">
      <xdr:nvCxnSpPr>
        <xdr:cNvPr id="741" name="直線コネクタ 740"/>
        <xdr:cNvCxnSpPr/>
      </xdr:nvCxnSpPr>
      <xdr:spPr>
        <a:xfrm>
          <a:off x="14592300" y="14794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164464</xdr:rowOff>
    </xdr:from>
    <xdr:to>
      <xdr:col>72</xdr:col>
      <xdr:colOff>38100</xdr:colOff>
      <xdr:row>86</xdr:row>
      <xdr:rowOff>94614</xdr:rowOff>
    </xdr:to>
    <xdr:sp macro="" textlink="">
      <xdr:nvSpPr>
        <xdr:cNvPr id="742" name="楕円 741"/>
        <xdr:cNvSpPr/>
      </xdr:nvSpPr>
      <xdr:spPr>
        <a:xfrm>
          <a:off x="13652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43814</xdr:rowOff>
    </xdr:from>
    <xdr:to>
      <xdr:col>76</xdr:col>
      <xdr:colOff>114300</xdr:colOff>
      <xdr:row>86</xdr:row>
      <xdr:rowOff>49530</xdr:rowOff>
    </xdr:to>
    <xdr:cxnSp macro="">
      <xdr:nvCxnSpPr>
        <xdr:cNvPr id="743" name="直線コネクタ 742"/>
        <xdr:cNvCxnSpPr/>
      </xdr:nvCxnSpPr>
      <xdr:spPr>
        <a:xfrm>
          <a:off x="13703300" y="147885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99077</xdr:rowOff>
    </xdr:from>
    <xdr:ext cx="405111" cy="259045"/>
    <xdr:sp macro="" textlink="">
      <xdr:nvSpPr>
        <xdr:cNvPr id="748" name="n_1mainValue【消防施設】&#10;有形固定資産減価償却率"/>
        <xdr:cNvSpPr txBox="1"/>
      </xdr:nvSpPr>
      <xdr:spPr>
        <a:xfrm>
          <a:off x="152660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749" name="n_2mainValue【消防施設】&#10;有形固定資産減価償却率"/>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85741</xdr:rowOff>
    </xdr:from>
    <xdr:ext cx="405111" cy="259045"/>
    <xdr:sp macro="" textlink="">
      <xdr:nvSpPr>
        <xdr:cNvPr id="750" name="n_3mainValue【消防施設】&#10;有形固定資産減価償却率"/>
        <xdr:cNvSpPr txBox="1"/>
      </xdr:nvSpPr>
      <xdr:spPr>
        <a:xfrm>
          <a:off x="13500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88" name="楕円 787"/>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89"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90" name="楕円 789"/>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91" name="直線コネクタ 790"/>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92" name="楕円 791"/>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93" name="直線コネクタ 792"/>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94" name="楕円 793"/>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95" name="直線コネクタ 794"/>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00"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01"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02"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44" name="楕円 843"/>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45" name="【庁舎】&#10;有形固定資産減価償却率該当値テキスト"/>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846" name="楕円 845"/>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159476</xdr:rowOff>
    </xdr:to>
    <xdr:cxnSp macro="">
      <xdr:nvCxnSpPr>
        <xdr:cNvPr id="847" name="直線コネクタ 846"/>
        <xdr:cNvCxnSpPr/>
      </xdr:nvCxnSpPr>
      <xdr:spPr>
        <a:xfrm>
          <a:off x="15481300" y="183037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48" name="楕円 847"/>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130084</xdr:rowOff>
    </xdr:to>
    <xdr:cxnSp macro="">
      <xdr:nvCxnSpPr>
        <xdr:cNvPr id="849" name="直線コネクタ 848"/>
        <xdr:cNvCxnSpPr/>
      </xdr:nvCxnSpPr>
      <xdr:spPr>
        <a:xfrm>
          <a:off x="14592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850" name="楕円 849"/>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97427</xdr:rowOff>
    </xdr:to>
    <xdr:cxnSp macro="">
      <xdr:nvCxnSpPr>
        <xdr:cNvPr id="851" name="直線コネクタ 850"/>
        <xdr:cNvCxnSpPr/>
      </xdr:nvCxnSpPr>
      <xdr:spPr>
        <a:xfrm>
          <a:off x="13703300" y="18253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856" name="n_1mainValue【庁舎】&#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57" name="n_2mainValue【庁舎】&#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858" name="n_3mainValue【庁舎】&#10;有形固定資産減価償却率"/>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96" name="楕円 895"/>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897" name="【庁舎】&#10;一人当たり面積該当値テキスト"/>
        <xdr:cNvSpPr txBox="1"/>
      </xdr:nvSpPr>
      <xdr:spPr>
        <a:xfrm>
          <a:off x="22199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898" name="楕円 897"/>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44196</xdr:rowOff>
    </xdr:to>
    <xdr:cxnSp macro="">
      <xdr:nvCxnSpPr>
        <xdr:cNvPr id="899" name="直線コネクタ 898"/>
        <xdr:cNvCxnSpPr/>
      </xdr:nvCxnSpPr>
      <xdr:spPr>
        <a:xfrm>
          <a:off x="21323300" y="182156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00" name="楕円 899"/>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41911</xdr:rowOff>
    </xdr:to>
    <xdr:cxnSp macro="">
      <xdr:nvCxnSpPr>
        <xdr:cNvPr id="901" name="直線コネクタ 900"/>
        <xdr:cNvCxnSpPr/>
      </xdr:nvCxnSpPr>
      <xdr:spPr>
        <a:xfrm>
          <a:off x="20434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02" name="楕円 901"/>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41911</xdr:rowOff>
    </xdr:to>
    <xdr:cxnSp macro="">
      <xdr:nvCxnSpPr>
        <xdr:cNvPr id="903" name="直線コネクタ 902"/>
        <xdr:cNvCxnSpPr/>
      </xdr:nvCxnSpPr>
      <xdr:spPr>
        <a:xfrm>
          <a:off x="19545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908" name="n_1main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09"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910" name="n_3main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消防施設についてはほとんどを防火水槽が占めており減少の見込みはないが、庁舎については令和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月より新庁舎が開庁し、それに伴う旧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庁舎の解体が控えているため、有形固定資産減価償却率及び一人当たり面積ともに減少を見込んでいる。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増収により、基準財政収入額は増加しているものの、社会福祉費や高齢者福祉費等の増加による基準財政需要額の増加が大きく、財政力指数を改善することなく、前年度から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全国平均と比較すると依然として高い水準を維持しているが、愛知県平均を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人件費、扶助費が増加したものの、補助費、公債費、繰出金が減少したことにより前年度より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ポイント上昇した。また、令和元年度より市民病院において指定管理者制度を導入したことで病院事業会計支出金を抑制することができた。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今年度減少した公債費だが、新庁舎整備や新学校給食センター整備に発行する市債の償還が本格化する令和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年度以降は公債費が増加していくものと見込まれ、今まで以上に持続可能な行財政基盤の確立に向け、既存事業の見直しに努める。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25823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191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1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49954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392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63</xdr:row>
      <xdr:rowOff>37888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83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98865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109448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人件費、物件費、維持補修費の合計額の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を下回っているのは、主に人件費が要因となっている。これは、ごみ処理業務や消防業務を一部事務組合で行っているためである。しかし、市民病院が指定管理者制度へ移行したことに伴い病院職員の一般行政職への任用替えにより人件費が増加し、時間外勤務手当についても年々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全国平均、愛知県平均と比較しても抑制できているといえるが、今後は会計年度任用職員制度導入の影響が見込まれることから、適切な人員配置や執行に努める。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166142</xdr:rowOff>
    </xdr:from>
    <xdr:to>
      <xdr:col>23</xdr:col>
      <xdr:colOff>133350</xdr:colOff>
      <xdr:row>81</xdr:row>
      <xdr:rowOff>30318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82142"/>
          <a:ext cx="838200" cy="3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149840</xdr:rowOff>
    </xdr:from>
    <xdr:to>
      <xdr:col>19</xdr:col>
      <xdr:colOff>133350</xdr:colOff>
      <xdr:row>80</xdr:row>
      <xdr:rowOff>166142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5840"/>
          <a:ext cx="8890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143991</xdr:rowOff>
    </xdr:from>
    <xdr:to>
      <xdr:col>15</xdr:col>
      <xdr:colOff>82550</xdr:colOff>
      <xdr:row>80</xdr:row>
      <xdr:rowOff>149840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999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127553</xdr:rowOff>
    </xdr:from>
    <xdr:to>
      <xdr:col>11</xdr:col>
      <xdr:colOff>31750</xdr:colOff>
      <xdr:row>80</xdr:row>
      <xdr:rowOff>143991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355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150968</xdr:rowOff>
    </xdr:from>
    <xdr:to>
      <xdr:col>23</xdr:col>
      <xdr:colOff>184150</xdr:colOff>
      <xdr:row>81</xdr:row>
      <xdr:rowOff>81118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72245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115342</xdr:rowOff>
    </xdr:from>
    <xdr:to>
      <xdr:col>19</xdr:col>
      <xdr:colOff>184150</xdr:colOff>
      <xdr:row>81</xdr:row>
      <xdr:rowOff>45492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55669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99040</xdr:rowOff>
    </xdr:from>
    <xdr:to>
      <xdr:col>15</xdr:col>
      <xdr:colOff>133350</xdr:colOff>
      <xdr:row>81</xdr:row>
      <xdr:rowOff>29190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39367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93191</xdr:rowOff>
    </xdr:from>
    <xdr:to>
      <xdr:col>11</xdr:col>
      <xdr:colOff>82550</xdr:colOff>
      <xdr:row>81</xdr:row>
      <xdr:rowOff>23341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33518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76753</xdr:rowOff>
    </xdr:from>
    <xdr:to>
      <xdr:col>7</xdr:col>
      <xdr:colOff>31750</xdr:colOff>
      <xdr:row>81</xdr:row>
      <xdr:rowOff>6903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年々増加傾向にあるが、依然として全国平均及び類似団体の中では低水準となっている。今後も、より一層の給与の適正化に努める。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88295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9817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121859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54022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市民病院が指定管理者制度へ移行することに伴い病院職員の一般行政職への任用替えにより職員数が増加したものの、前年度からほぼ横ばいとなった。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全国平均、愛知県平均を下回っており、今後も第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次あま市定員適正化計画に基づき適正な水準を維持できるように努める。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15346</xdr:rowOff>
    </xdr:from>
    <xdr:to>
      <xdr:col>81</xdr:col>
      <xdr:colOff>44450</xdr:colOff>
      <xdr:row>60</xdr:row>
      <xdr:rowOff>17356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0234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60</xdr:row>
      <xdr:rowOff>17356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00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138536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500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138536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80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135996</xdr:rowOff>
    </xdr:from>
    <xdr:to>
      <xdr:col>81</xdr:col>
      <xdr:colOff>95250</xdr:colOff>
      <xdr:row>60</xdr:row>
      <xdr:rowOff>66146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152523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87736</xdr:rowOff>
    </xdr:from>
    <xdr:to>
      <xdr:col>68</xdr:col>
      <xdr:colOff>203200</xdr:colOff>
      <xdr:row>60</xdr:row>
      <xdr:rowOff>17886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28063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年度七宝焼アートヴィレッジ整備事業債を始め</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事業の償還が終了したことで、地方債元利償還金が減少し前年度より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ポイント改善した。しかし、類似団体平均、愛知県平均を上回っている。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学校給食センター整備事業及び小中学校空調設備新設事業に発行した地方債に係る元金償還も始まることから、比率は増加していくと予想される。そのため、事業の緊急度・優先度を的確に把握するとともに、市債の発行を必要最小限に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学校給食センター整備に係る合併推進債や小中学校空調設備新設事業に係る学校教育施設整備事業債等を新規発行したことにより、地方債現在高が増加した。また、新学校給食センター整備及び下水道事業の財源として目的基金を取り崩したことにより、充当可能基金が減少したことから将来負担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今後は、大型事業や施設の老朽化に対応するための市債発行により、数値が上昇していくと予想される。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71713</xdr:rowOff>
    </xdr:from>
    <xdr:to>
      <xdr:col>81</xdr:col>
      <xdr:colOff>44450</xdr:colOff>
      <xdr:row>15</xdr:row>
      <xdr:rowOff>17695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72013"/>
          <a:ext cx="8382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6562</xdr:rowOff>
    </xdr:from>
    <xdr:to>
      <xdr:col>77</xdr:col>
      <xdr:colOff>44450</xdr:colOff>
      <xdr:row>14</xdr:row>
      <xdr:rowOff>71713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068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6562</xdr:rowOff>
    </xdr:from>
    <xdr:to>
      <xdr:col>72</xdr:col>
      <xdr:colOff>203200</xdr:colOff>
      <xdr:row>14</xdr:row>
      <xdr:rowOff>29083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0686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29083</xdr:rowOff>
    </xdr:from>
    <xdr:to>
      <xdr:col>68</xdr:col>
      <xdr:colOff>152400</xdr:colOff>
      <xdr:row>14</xdr:row>
      <xdr:rowOff>32300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2938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138345</xdr:rowOff>
    </xdr:from>
    <xdr:to>
      <xdr:col>81</xdr:col>
      <xdr:colOff>95250</xdr:colOff>
      <xdr:row>15</xdr:row>
      <xdr:rowOff>68495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110422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20913</xdr:rowOff>
    </xdr:from>
    <xdr:to>
      <xdr:col>77</xdr:col>
      <xdr:colOff>95250</xdr:colOff>
      <xdr:row>14</xdr:row>
      <xdr:rowOff>122513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132690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9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127212</xdr:rowOff>
    </xdr:from>
    <xdr:to>
      <xdr:col>73</xdr:col>
      <xdr:colOff>44450</xdr:colOff>
      <xdr:row>14</xdr:row>
      <xdr:rowOff>57362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67539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149733</xdr:rowOff>
    </xdr:from>
    <xdr:to>
      <xdr:col>68</xdr:col>
      <xdr:colOff>203200</xdr:colOff>
      <xdr:row>14</xdr:row>
      <xdr:rowOff>79883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90060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152950</xdr:rowOff>
    </xdr:from>
    <xdr:to>
      <xdr:col>64</xdr:col>
      <xdr:colOff>152400</xdr:colOff>
      <xdr:row>14</xdr:row>
      <xdr:rowOff>83100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93277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るが、令和元年度は市民病院が指定管理者制度へ移行したことに伴い病院職員の一般行政職への任用替えにより人件費が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今後は、会計年度任用職員制度導入の影響も見込まれることから、適切な人員配置や執行に努める。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7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おり、新学校給食センターの需用費や委託料、年々増加傾向にある、ごみ処分費の増加が要因である。一方で、保育園及び旧給食センターの賃金を抑制したことで、前年度からの上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今後も引き続き、事務事業見直し等を積極的に取り組むことで、経常的経費の削減に努める。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120142</xdr:rowOff>
    </xdr:from>
    <xdr:to>
      <xdr:col>82</xdr:col>
      <xdr:colOff>107950</xdr:colOff>
      <xdr:row>19</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776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83566</xdr:rowOff>
    </xdr:from>
    <xdr:to>
      <xdr:col>78</xdr:col>
      <xdr:colOff>69850</xdr:colOff>
      <xdr:row>19</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41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83566</xdr:rowOff>
    </xdr:from>
    <xdr:to>
      <xdr:col>73</xdr:col>
      <xdr:colOff>180975</xdr:colOff>
      <xdr:row>20</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41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74422</xdr:rowOff>
    </xdr:from>
    <xdr:to>
      <xdr:col>69</xdr:col>
      <xdr:colOff>92075</xdr:colOff>
      <xdr:row>20</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31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124206</xdr:rowOff>
    </xdr:from>
    <xdr:to>
      <xdr:col>69</xdr:col>
      <xdr:colOff>142875</xdr:colOff>
      <xdr:row>20</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39133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扶助費に係る経常収支比率は類似団体平均を毎年上回っているうえ、前年度より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ポイント上昇した。これは、自立支援介護給付費や幼児教育・保育の無償化が令和元年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月より開始されたことにより、私立保育園等運営事業費の増加や幼児教育・保育無償化給付金（未移行私立幼稚園）事業費の皆増が要因と考えられる。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今後も、社会保障費の増加に伴う扶助費の増加が予想されるため、事務事業の見直し等の行政改革の取組を通じて、経常的経費・義務的経費の抑制に努める。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143002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88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159004</xdr:rowOff>
    </xdr:from>
    <xdr:to>
      <xdr:col>11</xdr:col>
      <xdr:colOff>9525</xdr:colOff>
      <xdr:row>57</xdr:row>
      <xdr:rowOff>14986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108204</xdr:rowOff>
    </xdr:from>
    <xdr:to>
      <xdr:col>6</xdr:col>
      <xdr:colOff>171450</xdr:colOff>
      <xdr:row>57</xdr:row>
      <xdr:rowOff>38354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23131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国民健康保険特別会計、介護保険特別会計及び後期高齢者医療保険特別会計における繰出金によるところが大きく、今後も経費の削減、各事業の歳入の適正化を図りながら、財政運営を行う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1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一部事務組合に対する負担金が類似団体より大きいことが要因として考えられるが、指定管理者制度へ移行したことによる病院事業会計支出金の減少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35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普通建設事業の抑制により、公債費に係る経常収支比率は類似団体平均を毎年度下回っている。また、七宝焼アートヴィレッジ整備事業債を始め</a:t>
          </a:r>
          <a:r>
            <a:rPr kumimoji="1" lang="en-US" altLang="ja-JP" sz="1200" baseline="0">
              <a:latin typeface="ＭＳ Ｐゴシック" panose="020B0600070205080204" pitchFamily="50" charset="-128"/>
              <a:ea typeface="ＭＳ Ｐゴシック" panose="020B0600070205080204" pitchFamily="50" charset="-128"/>
            </a:rPr>
            <a:t>14</a:t>
          </a:r>
          <a:r>
            <a:rPr kumimoji="1" lang="ja-JP" altLang="en-US" sz="1200" baseline="0">
              <a:latin typeface="ＭＳ Ｐゴシック" panose="020B0600070205080204" pitchFamily="50" charset="-128"/>
              <a:ea typeface="ＭＳ Ｐゴシック" panose="020B0600070205080204" pitchFamily="50" charset="-128"/>
            </a:rPr>
            <a:t>事業の償還が終了したことで、前年度より</a:t>
          </a:r>
          <a:r>
            <a:rPr kumimoji="1" lang="en-US" altLang="ja-JP" sz="1200" baseline="0">
              <a:latin typeface="ＭＳ Ｐゴシック" panose="020B0600070205080204" pitchFamily="50" charset="-128"/>
              <a:ea typeface="ＭＳ Ｐゴシック" panose="020B0600070205080204" pitchFamily="50" charset="-128"/>
            </a:rPr>
            <a:t>0.4</a:t>
          </a:r>
          <a:r>
            <a:rPr kumimoji="1" lang="ja-JP" altLang="en-US" sz="1200" baseline="0">
              <a:latin typeface="ＭＳ Ｐゴシック" panose="020B0600070205080204" pitchFamily="50" charset="-128"/>
              <a:ea typeface="ＭＳ Ｐゴシック" panose="020B0600070205080204" pitchFamily="50" charset="-128"/>
            </a:rPr>
            <a:t>ポイント減少した。しかし、新学校給食センター整備事業及び小中学校空調整備新設事業に発行した地方債に係る元金償還が始まること、今後は施設の老朽化に対応するための市債発行により元金償還が増加する見込みであるため、計画的な地方債の発行を行うことで後年度負担の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85852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97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136144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及び補助費は類似団体平均より高いため、当該数値の類似団体平均を上回る要因となっている。引き続き事務事業の見直し等の行財政改革の取り組み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54611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21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114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55897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104037</xdr:rowOff>
    </xdr:from>
    <xdr:to>
      <xdr:col>29</xdr:col>
      <xdr:colOff>127000</xdr:colOff>
      <xdr:row>19</xdr:row>
      <xdr:rowOff>11094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7762"/>
          <a:ext cx="647700" cy="7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122602</xdr:rowOff>
    </xdr:from>
    <xdr:to>
      <xdr:col>26</xdr:col>
      <xdr:colOff>50800</xdr:colOff>
      <xdr:row>19</xdr:row>
      <xdr:rowOff>11094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56327"/>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122602</xdr:rowOff>
    </xdr:from>
    <xdr:to>
      <xdr:col>22</xdr:col>
      <xdr:colOff>114300</xdr:colOff>
      <xdr:row>18</xdr:row>
      <xdr:rowOff>152875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6327"/>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152875</xdr:rowOff>
    </xdr:from>
    <xdr:to>
      <xdr:col>18</xdr:col>
      <xdr:colOff>177800</xdr:colOff>
      <xdr:row>18</xdr:row>
      <xdr:rowOff>163848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6600"/>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53237</xdr:rowOff>
    </xdr:from>
    <xdr:to>
      <xdr:col>29</xdr:col>
      <xdr:colOff>177800</xdr:colOff>
      <xdr:row>18</xdr:row>
      <xdr:rowOff>154837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131744</xdr:rowOff>
    </xdr:from>
    <xdr:to>
      <xdr:col>26</xdr:col>
      <xdr:colOff>101600</xdr:colOff>
      <xdr:row>19</xdr:row>
      <xdr:rowOff>61894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46671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71802</xdr:rowOff>
    </xdr:from>
    <xdr:to>
      <xdr:col>22</xdr:col>
      <xdr:colOff>165100</xdr:colOff>
      <xdr:row>19</xdr:row>
      <xdr:rowOff>1952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158179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102075</xdr:rowOff>
    </xdr:from>
    <xdr:to>
      <xdr:col>19</xdr:col>
      <xdr:colOff>38100</xdr:colOff>
      <xdr:row>19</xdr:row>
      <xdr:rowOff>32225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113048</xdr:rowOff>
    </xdr:from>
    <xdr:to>
      <xdr:col>15</xdr:col>
      <xdr:colOff>101600</xdr:colOff>
      <xdr:row>19</xdr:row>
      <xdr:rowOff>43198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27975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292212</xdr:rowOff>
    </xdr:from>
    <xdr:to>
      <xdr:col>29</xdr:col>
      <xdr:colOff>127000</xdr:colOff>
      <xdr:row>35</xdr:row>
      <xdr:rowOff>321898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2562"/>
          <a:ext cx="647700" cy="2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209949</xdr:rowOff>
    </xdr:from>
    <xdr:to>
      <xdr:col>26</xdr:col>
      <xdr:colOff>50800</xdr:colOff>
      <xdr:row>35</xdr:row>
      <xdr:rowOff>292212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20299"/>
          <a:ext cx="6985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209949</xdr:rowOff>
    </xdr:from>
    <xdr:to>
      <xdr:col>22</xdr:col>
      <xdr:colOff>114300</xdr:colOff>
      <xdr:row>35</xdr:row>
      <xdr:rowOff>286596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20299"/>
          <a:ext cx="6985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266512</xdr:rowOff>
    </xdr:from>
    <xdr:to>
      <xdr:col>18</xdr:col>
      <xdr:colOff>177800</xdr:colOff>
      <xdr:row>35</xdr:row>
      <xdr:rowOff>286596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76862"/>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271098</xdr:rowOff>
    </xdr:from>
    <xdr:to>
      <xdr:col>29</xdr:col>
      <xdr:colOff>177800</xdr:colOff>
      <xdr:row>36</xdr:row>
      <xdr:rowOff>29798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8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243175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241412</xdr:rowOff>
    </xdr:from>
    <xdr:to>
      <xdr:col>26</xdr:col>
      <xdr:colOff>101600</xdr:colOff>
      <xdr:row>36</xdr:row>
      <xdr:rowOff>112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327789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159149</xdr:rowOff>
    </xdr:from>
    <xdr:to>
      <xdr:col>22</xdr:col>
      <xdr:colOff>165100</xdr:colOff>
      <xdr:row>35</xdr:row>
      <xdr:rowOff>260749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235796</xdr:rowOff>
    </xdr:from>
    <xdr:to>
      <xdr:col>19</xdr:col>
      <xdr:colOff>38100</xdr:colOff>
      <xdr:row>35</xdr:row>
      <xdr:rowOff>337396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322173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215712</xdr:rowOff>
    </xdr:from>
    <xdr:to>
      <xdr:col>15</xdr:col>
      <xdr:colOff>101600</xdr:colOff>
      <xdr:row>35</xdr:row>
      <xdr:rowOff>317312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302089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1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77543</xdr:rowOff>
    </xdr:from>
    <xdr:to>
      <xdr:col>24</xdr:col>
      <xdr:colOff>63500</xdr:colOff>
      <xdr:row>38</xdr:row>
      <xdr:rowOff>99626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92643"/>
          <a:ext cx="8382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99626</xdr:rowOff>
    </xdr:from>
    <xdr:to>
      <xdr:col>19</xdr:col>
      <xdr:colOff>177800</xdr:colOff>
      <xdr:row>38</xdr:row>
      <xdr:rowOff>112154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14726"/>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112154</xdr:rowOff>
    </xdr:from>
    <xdr:to>
      <xdr:col>15</xdr:col>
      <xdr:colOff>50800</xdr:colOff>
      <xdr:row>38</xdr:row>
      <xdr:rowOff>123103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27254"/>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114691</xdr:rowOff>
    </xdr:from>
    <xdr:to>
      <xdr:col>10</xdr:col>
      <xdr:colOff>114300</xdr:colOff>
      <xdr:row>38</xdr:row>
      <xdr:rowOff>123103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2979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26743</xdr:rowOff>
    </xdr:from>
    <xdr:to>
      <xdr:col>24</xdr:col>
      <xdr:colOff>114300</xdr:colOff>
      <xdr:row>38</xdr:row>
      <xdr:rowOff>128343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113121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5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48826</xdr:rowOff>
    </xdr:from>
    <xdr:to>
      <xdr:col>20</xdr:col>
      <xdr:colOff>38100</xdr:colOff>
      <xdr:row>38</xdr:row>
      <xdr:rowOff>150426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141553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61354</xdr:rowOff>
    </xdr:from>
    <xdr:to>
      <xdr:col>15</xdr:col>
      <xdr:colOff>101600</xdr:colOff>
      <xdr:row>38</xdr:row>
      <xdr:rowOff>162954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154081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72303</xdr:rowOff>
    </xdr:from>
    <xdr:to>
      <xdr:col>10</xdr:col>
      <xdr:colOff>165100</xdr:colOff>
      <xdr:row>39</xdr:row>
      <xdr:rowOff>2453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165030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63891</xdr:rowOff>
    </xdr:from>
    <xdr:to>
      <xdr:col>6</xdr:col>
      <xdr:colOff>38100</xdr:colOff>
      <xdr:row>38</xdr:row>
      <xdr:rowOff>165491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108915</xdr:rowOff>
    </xdr:from>
    <xdr:to>
      <xdr:col>24</xdr:col>
      <xdr:colOff>63500</xdr:colOff>
      <xdr:row>57</xdr:row>
      <xdr:rowOff>141311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1565"/>
          <a:ext cx="8382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141311</xdr:rowOff>
    </xdr:from>
    <xdr:to>
      <xdr:col>19</xdr:col>
      <xdr:colOff>177800</xdr:colOff>
      <xdr:row>57</xdr:row>
      <xdr:rowOff>146003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3961"/>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142694</xdr:rowOff>
    </xdr:from>
    <xdr:to>
      <xdr:col>15</xdr:col>
      <xdr:colOff>50800</xdr:colOff>
      <xdr:row>57</xdr:row>
      <xdr:rowOff>146003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5344"/>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142694</xdr:rowOff>
    </xdr:from>
    <xdr:to>
      <xdr:col>10</xdr:col>
      <xdr:colOff>114300</xdr:colOff>
      <xdr:row>57</xdr:row>
      <xdr:rowOff>156072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5344"/>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58115</xdr:rowOff>
    </xdr:from>
    <xdr:to>
      <xdr:col>24</xdr:col>
      <xdr:colOff>114300</xdr:colOff>
      <xdr:row>57</xdr:row>
      <xdr:rowOff>159715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90511</xdr:rowOff>
    </xdr:from>
    <xdr:to>
      <xdr:col>20</xdr:col>
      <xdr:colOff>38100</xdr:colOff>
      <xdr:row>58</xdr:row>
      <xdr:rowOff>20661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95203</xdr:rowOff>
    </xdr:from>
    <xdr:to>
      <xdr:col>15</xdr:col>
      <xdr:colOff>101600</xdr:colOff>
      <xdr:row>58</xdr:row>
      <xdr:rowOff>25353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91894</xdr:rowOff>
    </xdr:from>
    <xdr:to>
      <xdr:col>10</xdr:col>
      <xdr:colOff>165100</xdr:colOff>
      <xdr:row>58</xdr:row>
      <xdr:rowOff>22044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105272</xdr:rowOff>
    </xdr:from>
    <xdr:to>
      <xdr:col>6</xdr:col>
      <xdr:colOff>38100</xdr:colOff>
      <xdr:row>58</xdr:row>
      <xdr:rowOff>35422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26549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8091</xdr:rowOff>
    </xdr:from>
    <xdr:to>
      <xdr:col>24</xdr:col>
      <xdr:colOff>63500</xdr:colOff>
      <xdr:row>78</xdr:row>
      <xdr:rowOff>81570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119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8091</xdr:rowOff>
    </xdr:from>
    <xdr:to>
      <xdr:col>19</xdr:col>
      <xdr:colOff>177800</xdr:colOff>
      <xdr:row>78</xdr:row>
      <xdr:rowOff>80809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1191"/>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48151</xdr:rowOff>
    </xdr:from>
    <xdr:to>
      <xdr:col>15</xdr:col>
      <xdr:colOff>50800</xdr:colOff>
      <xdr:row>78</xdr:row>
      <xdr:rowOff>80809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12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48151</xdr:rowOff>
    </xdr:from>
    <xdr:to>
      <xdr:col>10</xdr:col>
      <xdr:colOff>114300</xdr:colOff>
      <xdr:row>78</xdr:row>
      <xdr:rowOff>119887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1251"/>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30770</xdr:rowOff>
    </xdr:from>
    <xdr:to>
      <xdr:col>24</xdr:col>
      <xdr:colOff>114300</xdr:colOff>
      <xdr:row>78</xdr:row>
      <xdr:rowOff>132370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128741</xdr:rowOff>
    </xdr:from>
    <xdr:to>
      <xdr:col>20</xdr:col>
      <xdr:colOff>38100</xdr:colOff>
      <xdr:row>78</xdr:row>
      <xdr:rowOff>58891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30009</xdr:rowOff>
    </xdr:from>
    <xdr:to>
      <xdr:col>15</xdr:col>
      <xdr:colOff>101600</xdr:colOff>
      <xdr:row>78</xdr:row>
      <xdr:rowOff>131609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122736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168801</xdr:rowOff>
    </xdr:from>
    <xdr:to>
      <xdr:col>10</xdr:col>
      <xdr:colOff>165100</xdr:colOff>
      <xdr:row>78</xdr:row>
      <xdr:rowOff>98951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69087</xdr:rowOff>
    </xdr:from>
    <xdr:to>
      <xdr:col>6</xdr:col>
      <xdr:colOff>38100</xdr:colOff>
      <xdr:row>78</xdr:row>
      <xdr:rowOff>170687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161814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128791</xdr:rowOff>
    </xdr:from>
    <xdr:to>
      <xdr:col>24</xdr:col>
      <xdr:colOff>63500</xdr:colOff>
      <xdr:row>98</xdr:row>
      <xdr:rowOff>25603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9441"/>
          <a:ext cx="8382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25603</xdr:rowOff>
    </xdr:from>
    <xdr:to>
      <xdr:col>19</xdr:col>
      <xdr:colOff>177800</xdr:colOff>
      <xdr:row>98</xdr:row>
      <xdr:rowOff>59131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770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42901</xdr:rowOff>
    </xdr:from>
    <xdr:to>
      <xdr:col>15</xdr:col>
      <xdr:colOff>50800</xdr:colOff>
      <xdr:row>98</xdr:row>
      <xdr:rowOff>59131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4500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42901</xdr:rowOff>
    </xdr:from>
    <xdr:to>
      <xdr:col>10</xdr:col>
      <xdr:colOff>114300</xdr:colOff>
      <xdr:row>98</xdr:row>
      <xdr:rowOff>91796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500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77991</xdr:rowOff>
    </xdr:from>
    <xdr:to>
      <xdr:col>24</xdr:col>
      <xdr:colOff>114300</xdr:colOff>
      <xdr:row>98</xdr:row>
      <xdr:rowOff>8141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56418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146253</xdr:rowOff>
    </xdr:from>
    <xdr:to>
      <xdr:col>20</xdr:col>
      <xdr:colOff>38100</xdr:colOff>
      <xdr:row>98</xdr:row>
      <xdr:rowOff>76403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67530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8331</xdr:rowOff>
    </xdr:from>
    <xdr:to>
      <xdr:col>15</xdr:col>
      <xdr:colOff>101600</xdr:colOff>
      <xdr:row>98</xdr:row>
      <xdr:rowOff>109931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101058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163551</xdr:rowOff>
    </xdr:from>
    <xdr:to>
      <xdr:col>10</xdr:col>
      <xdr:colOff>165100</xdr:colOff>
      <xdr:row>98</xdr:row>
      <xdr:rowOff>93701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84828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40996</xdr:rowOff>
    </xdr:from>
    <xdr:to>
      <xdr:col>6</xdr:col>
      <xdr:colOff>38100</xdr:colOff>
      <xdr:row>98</xdr:row>
      <xdr:rowOff>142596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133723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128803</xdr:rowOff>
    </xdr:from>
    <xdr:to>
      <xdr:col>55</xdr:col>
      <xdr:colOff>0</xdr:colOff>
      <xdr:row>36</xdr:row>
      <xdr:rowOff>163039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01003"/>
          <a:ext cx="8382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154091</xdr:rowOff>
    </xdr:from>
    <xdr:to>
      <xdr:col>50</xdr:col>
      <xdr:colOff>114300</xdr:colOff>
      <xdr:row>36</xdr:row>
      <xdr:rowOff>163039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26291"/>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154091</xdr:rowOff>
    </xdr:from>
    <xdr:to>
      <xdr:col>45</xdr:col>
      <xdr:colOff>177800</xdr:colOff>
      <xdr:row>36</xdr:row>
      <xdr:rowOff>166338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6291"/>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73275</xdr:rowOff>
    </xdr:from>
    <xdr:to>
      <xdr:col>41</xdr:col>
      <xdr:colOff>50800</xdr:colOff>
      <xdr:row>36</xdr:row>
      <xdr:rowOff>166338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45475"/>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78003</xdr:rowOff>
    </xdr:from>
    <xdr:to>
      <xdr:col>55</xdr:col>
      <xdr:colOff>50800</xdr:colOff>
      <xdr:row>37</xdr:row>
      <xdr:rowOff>8153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56430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112239</xdr:rowOff>
    </xdr:from>
    <xdr:to>
      <xdr:col>50</xdr:col>
      <xdr:colOff>165100</xdr:colOff>
      <xdr:row>37</xdr:row>
      <xdr:rowOff>42389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33516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103291</xdr:rowOff>
    </xdr:from>
    <xdr:to>
      <xdr:col>46</xdr:col>
      <xdr:colOff>38100</xdr:colOff>
      <xdr:row>37</xdr:row>
      <xdr:rowOff>33441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24568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115538</xdr:rowOff>
    </xdr:from>
    <xdr:to>
      <xdr:col>41</xdr:col>
      <xdr:colOff>101600</xdr:colOff>
      <xdr:row>37</xdr:row>
      <xdr:rowOff>45688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36815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22475</xdr:rowOff>
    </xdr:from>
    <xdr:to>
      <xdr:col>36</xdr:col>
      <xdr:colOff>165100</xdr:colOff>
      <xdr:row>36</xdr:row>
      <xdr:rowOff>124075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140602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xdr:rowOff>
    </xdr:from>
    <xdr:to>
      <xdr:col>55</xdr:col>
      <xdr:colOff>0</xdr:colOff>
      <xdr:row>58</xdr:row>
      <xdr:rowOff>42606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45725"/>
          <a:ext cx="8382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42606</xdr:rowOff>
    </xdr:from>
    <xdr:to>
      <xdr:col>50</xdr:col>
      <xdr:colOff>114300</xdr:colOff>
      <xdr:row>58</xdr:row>
      <xdr:rowOff>130647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86706"/>
          <a:ext cx="889000" cy="8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130647</xdr:rowOff>
    </xdr:from>
    <xdr:to>
      <xdr:col>45</xdr:col>
      <xdr:colOff>177800</xdr:colOff>
      <xdr:row>58</xdr:row>
      <xdr:rowOff>142919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74747"/>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142919</xdr:rowOff>
    </xdr:from>
    <xdr:to>
      <xdr:col>41</xdr:col>
      <xdr:colOff>50800</xdr:colOff>
      <xdr:row>58</xdr:row>
      <xdr:rowOff>157554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87019"/>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122275</xdr:rowOff>
    </xdr:from>
    <xdr:to>
      <xdr:col>55</xdr:col>
      <xdr:colOff>50800</xdr:colOff>
      <xdr:row>58</xdr:row>
      <xdr:rowOff>52425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100702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163256</xdr:rowOff>
    </xdr:from>
    <xdr:to>
      <xdr:col>50</xdr:col>
      <xdr:colOff>165100</xdr:colOff>
      <xdr:row>58</xdr:row>
      <xdr:rowOff>93406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84533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2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79847</xdr:rowOff>
    </xdr:from>
    <xdr:to>
      <xdr:col>46</xdr:col>
      <xdr:colOff>38100</xdr:colOff>
      <xdr:row>59</xdr:row>
      <xdr:rowOff>9997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92119</xdr:rowOff>
    </xdr:from>
    <xdr:to>
      <xdr:col>41</xdr:col>
      <xdr:colOff>101600</xdr:colOff>
      <xdr:row>59</xdr:row>
      <xdr:rowOff>22269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13396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106754</xdr:rowOff>
    </xdr:from>
    <xdr:to>
      <xdr:col>36</xdr:col>
      <xdr:colOff>165100</xdr:colOff>
      <xdr:row>59</xdr:row>
      <xdr:rowOff>36904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28031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139526</xdr:rowOff>
    </xdr:from>
    <xdr:to>
      <xdr:col>55</xdr:col>
      <xdr:colOff>0</xdr:colOff>
      <xdr:row>78</xdr:row>
      <xdr:rowOff>139618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1262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139243</xdr:rowOff>
    </xdr:from>
    <xdr:to>
      <xdr:col>50</xdr:col>
      <xdr:colOff>114300</xdr:colOff>
      <xdr:row>78</xdr:row>
      <xdr:rowOff>139618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12343"/>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137127</xdr:rowOff>
    </xdr:from>
    <xdr:to>
      <xdr:col>45</xdr:col>
      <xdr:colOff>177800</xdr:colOff>
      <xdr:row>78</xdr:row>
      <xdr:rowOff>139243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10227"/>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131004</xdr:rowOff>
    </xdr:from>
    <xdr:to>
      <xdr:col>41</xdr:col>
      <xdr:colOff>50800</xdr:colOff>
      <xdr:row>78</xdr:row>
      <xdr:rowOff>137127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04104"/>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88726</xdr:rowOff>
    </xdr:from>
    <xdr:to>
      <xdr:col>55</xdr:col>
      <xdr:colOff>50800</xdr:colOff>
      <xdr:row>79</xdr:row>
      <xdr:rowOff>18876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3653</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88818</xdr:rowOff>
    </xdr:from>
    <xdr:to>
      <xdr:col>50</xdr:col>
      <xdr:colOff>165100</xdr:colOff>
      <xdr:row>79</xdr:row>
      <xdr:rowOff>18968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10095</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82333" y="1355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88443</xdr:rowOff>
    </xdr:from>
    <xdr:to>
      <xdr:col>46</xdr:col>
      <xdr:colOff>38100</xdr:colOff>
      <xdr:row>79</xdr:row>
      <xdr:rowOff>18593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9720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86327</xdr:rowOff>
    </xdr:from>
    <xdr:to>
      <xdr:col>41</xdr:col>
      <xdr:colOff>101600</xdr:colOff>
      <xdr:row>79</xdr:row>
      <xdr:rowOff>16477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7604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80204</xdr:rowOff>
    </xdr:from>
    <xdr:to>
      <xdr:col>36</xdr:col>
      <xdr:colOff>165100</xdr:colOff>
      <xdr:row>79</xdr:row>
      <xdr:rowOff>10354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1481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93980</xdr:rowOff>
    </xdr:from>
    <xdr:to>
      <xdr:col>55</xdr:col>
      <xdr:colOff>0</xdr:colOff>
      <xdr:row>96</xdr:row>
      <xdr:rowOff>156287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81730"/>
          <a:ext cx="838200" cy="2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156287</xdr:rowOff>
    </xdr:from>
    <xdr:to>
      <xdr:col>50</xdr:col>
      <xdr:colOff>114300</xdr:colOff>
      <xdr:row>97</xdr:row>
      <xdr:rowOff>138671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15487"/>
          <a:ext cx="889000" cy="1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138671</xdr:rowOff>
    </xdr:from>
    <xdr:to>
      <xdr:col>45</xdr:col>
      <xdr:colOff>177800</xdr:colOff>
      <xdr:row>98</xdr:row>
      <xdr:rowOff>29947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69321"/>
          <a:ext cx="889000" cy="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29947</xdr:rowOff>
    </xdr:from>
    <xdr:to>
      <xdr:col>41</xdr:col>
      <xdr:colOff>50800</xdr:colOff>
      <xdr:row>98</xdr:row>
      <xdr:rowOff>76149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32047"/>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43180</xdr:rowOff>
    </xdr:from>
    <xdr:to>
      <xdr:col>55</xdr:col>
      <xdr:colOff>50800</xdr:colOff>
      <xdr:row>95</xdr:row>
      <xdr:rowOff>144780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66057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105487</xdr:rowOff>
    </xdr:from>
    <xdr:to>
      <xdr:col>50</xdr:col>
      <xdr:colOff>165100</xdr:colOff>
      <xdr:row>97</xdr:row>
      <xdr:rowOff>35637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52164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87871</xdr:rowOff>
    </xdr:from>
    <xdr:to>
      <xdr:col>46</xdr:col>
      <xdr:colOff>38100</xdr:colOff>
      <xdr:row>98</xdr:row>
      <xdr:rowOff>18021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150597</xdr:rowOff>
    </xdr:from>
    <xdr:to>
      <xdr:col>41</xdr:col>
      <xdr:colOff>101600</xdr:colOff>
      <xdr:row>98</xdr:row>
      <xdr:rowOff>80747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71874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25349</xdr:rowOff>
    </xdr:from>
    <xdr:to>
      <xdr:col>36</xdr:col>
      <xdr:colOff>165100</xdr:colOff>
      <xdr:row>98</xdr:row>
      <xdr:rowOff>126949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118076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53615</xdr:rowOff>
    </xdr:from>
    <xdr:to>
      <xdr:col>85</xdr:col>
      <xdr:colOff>127000</xdr:colOff>
      <xdr:row>77</xdr:row>
      <xdr:rowOff>71822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255265"/>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20731</xdr:rowOff>
    </xdr:from>
    <xdr:to>
      <xdr:col>81</xdr:col>
      <xdr:colOff>50800</xdr:colOff>
      <xdr:row>77</xdr:row>
      <xdr:rowOff>53615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222381"/>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20731</xdr:rowOff>
    </xdr:from>
    <xdr:to>
      <xdr:col>76</xdr:col>
      <xdr:colOff>114300</xdr:colOff>
      <xdr:row>77</xdr:row>
      <xdr:rowOff>57519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22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57519</xdr:rowOff>
    </xdr:from>
    <xdr:to>
      <xdr:col>71</xdr:col>
      <xdr:colOff>177800</xdr:colOff>
      <xdr:row>77</xdr:row>
      <xdr:rowOff>67968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59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21022</xdr:rowOff>
    </xdr:from>
    <xdr:to>
      <xdr:col>85</xdr:col>
      <xdr:colOff>177800</xdr:colOff>
      <xdr:row>77</xdr:row>
      <xdr:rowOff>122622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170899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0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2815</xdr:rowOff>
    </xdr:from>
    <xdr:to>
      <xdr:col>81</xdr:col>
      <xdr:colOff>101600</xdr:colOff>
      <xdr:row>77</xdr:row>
      <xdr:rowOff>104415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95542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141381</xdr:rowOff>
    </xdr:from>
    <xdr:to>
      <xdr:col>76</xdr:col>
      <xdr:colOff>165100</xdr:colOff>
      <xdr:row>77</xdr:row>
      <xdr:rowOff>71531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62658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6719</xdr:rowOff>
    </xdr:from>
    <xdr:to>
      <xdr:col>72</xdr:col>
      <xdr:colOff>38100</xdr:colOff>
      <xdr:row>77</xdr:row>
      <xdr:rowOff>108319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99446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17168</xdr:rowOff>
    </xdr:from>
    <xdr:to>
      <xdr:col>67</xdr:col>
      <xdr:colOff>101600</xdr:colOff>
      <xdr:row>77</xdr:row>
      <xdr:rowOff>118768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109895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31947</xdr:rowOff>
    </xdr:from>
    <xdr:to>
      <xdr:col>85</xdr:col>
      <xdr:colOff>127000</xdr:colOff>
      <xdr:row>98</xdr:row>
      <xdr:rowOff>68002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34047"/>
          <a:ext cx="8382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22034</xdr:rowOff>
    </xdr:from>
    <xdr:to>
      <xdr:col>81</xdr:col>
      <xdr:colOff>50800</xdr:colOff>
      <xdr:row>98</xdr:row>
      <xdr:rowOff>31947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24134"/>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22034</xdr:rowOff>
    </xdr:from>
    <xdr:to>
      <xdr:col>76</xdr:col>
      <xdr:colOff>114300</xdr:colOff>
      <xdr:row>98</xdr:row>
      <xdr:rowOff>40387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4134"/>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40387</xdr:rowOff>
    </xdr:from>
    <xdr:to>
      <xdr:col>71</xdr:col>
      <xdr:colOff>177800</xdr:colOff>
      <xdr:row>98</xdr:row>
      <xdr:rowOff>71441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2487"/>
          <a:ext cx="889000" cy="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17202</xdr:rowOff>
    </xdr:from>
    <xdr:to>
      <xdr:col>85</xdr:col>
      <xdr:colOff>177800</xdr:colOff>
      <xdr:row>98</xdr:row>
      <xdr:rowOff>118802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152597</xdr:rowOff>
    </xdr:from>
    <xdr:to>
      <xdr:col>81</xdr:col>
      <xdr:colOff>101600</xdr:colOff>
      <xdr:row>98</xdr:row>
      <xdr:rowOff>82747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73874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142684</xdr:rowOff>
    </xdr:from>
    <xdr:to>
      <xdr:col>76</xdr:col>
      <xdr:colOff>165100</xdr:colOff>
      <xdr:row>98</xdr:row>
      <xdr:rowOff>72834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89361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161037</xdr:rowOff>
    </xdr:from>
    <xdr:to>
      <xdr:col>72</xdr:col>
      <xdr:colOff>38100</xdr:colOff>
      <xdr:row>98</xdr:row>
      <xdr:rowOff>91187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82314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20641</xdr:rowOff>
    </xdr:from>
    <xdr:to>
      <xdr:col>67</xdr:col>
      <xdr:colOff>101600</xdr:colOff>
      <xdr:row>98</xdr:row>
      <xdr:rowOff>122241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113368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94437</xdr:rowOff>
    </xdr:from>
    <xdr:to>
      <xdr:col>116</xdr:col>
      <xdr:colOff>63500</xdr:colOff>
      <xdr:row>58</xdr:row>
      <xdr:rowOff>94620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3853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94437</xdr:rowOff>
    </xdr:from>
    <xdr:to>
      <xdr:col>111</xdr:col>
      <xdr:colOff>177800</xdr:colOff>
      <xdr:row>58</xdr:row>
      <xdr:rowOff>94437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38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94300</xdr:rowOff>
    </xdr:from>
    <xdr:to>
      <xdr:col>107</xdr:col>
      <xdr:colOff>50800</xdr:colOff>
      <xdr:row>58</xdr:row>
      <xdr:rowOff>94437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3840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94254</xdr:rowOff>
    </xdr:from>
    <xdr:to>
      <xdr:col>102</xdr:col>
      <xdr:colOff>114300</xdr:colOff>
      <xdr:row>58</xdr:row>
      <xdr:rowOff>94300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383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43820</xdr:rowOff>
    </xdr:from>
    <xdr:to>
      <xdr:col>116</xdr:col>
      <xdr:colOff>114300</xdr:colOff>
      <xdr:row>58</xdr:row>
      <xdr:rowOff>145420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130197</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43637</xdr:rowOff>
    </xdr:from>
    <xdr:to>
      <xdr:col>112</xdr:col>
      <xdr:colOff>38100</xdr:colOff>
      <xdr:row>58</xdr:row>
      <xdr:rowOff>145237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136364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0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43637</xdr:rowOff>
    </xdr:from>
    <xdr:to>
      <xdr:col>107</xdr:col>
      <xdr:colOff>101600</xdr:colOff>
      <xdr:row>58</xdr:row>
      <xdr:rowOff>145237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136364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0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43500</xdr:rowOff>
    </xdr:from>
    <xdr:to>
      <xdr:col>102</xdr:col>
      <xdr:colOff>165100</xdr:colOff>
      <xdr:row>58</xdr:row>
      <xdr:rowOff>145100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136227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43454</xdr:rowOff>
    </xdr:from>
    <xdr:to>
      <xdr:col>98</xdr:col>
      <xdr:colOff>38100</xdr:colOff>
      <xdr:row>58</xdr:row>
      <xdr:rowOff>145054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136181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148011</xdr:rowOff>
    </xdr:from>
    <xdr:to>
      <xdr:col>116</xdr:col>
      <xdr:colOff>63500</xdr:colOff>
      <xdr:row>76</xdr:row>
      <xdr:rowOff>83660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06761"/>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100773</xdr:rowOff>
    </xdr:from>
    <xdr:to>
      <xdr:col>111</xdr:col>
      <xdr:colOff>177800</xdr:colOff>
      <xdr:row>75</xdr:row>
      <xdr:rowOff>148011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59523"/>
          <a:ext cx="8890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74320</xdr:rowOff>
    </xdr:from>
    <xdr:to>
      <xdr:col>107</xdr:col>
      <xdr:colOff>50800</xdr:colOff>
      <xdr:row>75</xdr:row>
      <xdr:rowOff>100773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3307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74320</xdr:rowOff>
    </xdr:from>
    <xdr:to>
      <xdr:col>102</xdr:col>
      <xdr:colOff>114300</xdr:colOff>
      <xdr:row>75</xdr:row>
      <xdr:rowOff>167687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33070"/>
          <a:ext cx="889000" cy="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32860</xdr:rowOff>
    </xdr:from>
    <xdr:to>
      <xdr:col>116</xdr:col>
      <xdr:colOff>114300</xdr:colOff>
      <xdr:row>76</xdr:row>
      <xdr:rowOff>134460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11287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97211</xdr:rowOff>
    </xdr:from>
    <xdr:to>
      <xdr:col>112</xdr:col>
      <xdr:colOff>38100</xdr:colOff>
      <xdr:row>76</xdr:row>
      <xdr:rowOff>27361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49973</xdr:rowOff>
    </xdr:from>
    <xdr:to>
      <xdr:col>107</xdr:col>
      <xdr:colOff>101600</xdr:colOff>
      <xdr:row>75</xdr:row>
      <xdr:rowOff>151572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08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142699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23520</xdr:rowOff>
    </xdr:from>
    <xdr:to>
      <xdr:col>102</xdr:col>
      <xdr:colOff>165100</xdr:colOff>
      <xdr:row>75</xdr:row>
      <xdr:rowOff>125120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141647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116887</xdr:rowOff>
    </xdr:from>
    <xdr:to>
      <xdr:col>98</xdr:col>
      <xdr:colOff>38100</xdr:colOff>
      <xdr:row>76</xdr:row>
      <xdr:rowOff>47037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38164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あたりのコストを抑制できている要因といえる。また、新庁舎整備等の大型事業が計画されていることからインフラの老朽化対策や基盤整備、それに関連する市債の発行を抑制しているため、公債費が全国平均及び類似団体平均を大きく下回る要因となっている。しかし、新学校給食センター整備事業、小中学校空調整備事業及び小学校体育館吊天井改修工事を進捗したことにより普通建設事業費は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インフラ整備の遅れの解消、各施設の老朽化対策等により、公債費、普通建設事業費、維持補修費が増加していくことが予想されるため、公共施設等総合管理計画に基づき、事業の取捨選択を徹底していくことで、事業費の抑制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3429"/>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xdr:rowOff>
    </xdr:from>
    <xdr:to>
      <xdr:col>19</xdr:col>
      <xdr:colOff>177800</xdr:colOff>
      <xdr:row>37</xdr:row>
      <xdr:rowOff>39878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342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34544</xdr:rowOff>
    </xdr:from>
    <xdr:to>
      <xdr:col>15</xdr:col>
      <xdr:colOff>50800</xdr:colOff>
      <xdr:row>37</xdr:row>
      <xdr:rowOff>39878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81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79502</xdr:rowOff>
    </xdr:from>
    <xdr:to>
      <xdr:col>10</xdr:col>
      <xdr:colOff>114300</xdr:colOff>
      <xdr:row>37</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170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45466</xdr:rowOff>
    </xdr:from>
    <xdr:to>
      <xdr:col>24</xdr:col>
      <xdr:colOff>114300</xdr:colOff>
      <xdr:row>37</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130429</xdr:rowOff>
    </xdr:from>
    <xdr:to>
      <xdr:col>20</xdr:col>
      <xdr:colOff>38100</xdr:colOff>
      <xdr:row>37</xdr:row>
      <xdr:rowOff>60579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51706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160528</xdr:rowOff>
    </xdr:from>
    <xdr:to>
      <xdr:col>15</xdr:col>
      <xdr:colOff>101600</xdr:colOff>
      <xdr:row>37</xdr:row>
      <xdr:rowOff>90678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81805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155194</xdr:rowOff>
    </xdr:from>
    <xdr:to>
      <xdr:col>10</xdr:col>
      <xdr:colOff>165100</xdr:colOff>
      <xdr:row>37</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28702</xdr:rowOff>
    </xdr:from>
    <xdr:to>
      <xdr:col>6</xdr:col>
      <xdr:colOff>38100</xdr:colOff>
      <xdr:row>36</xdr:row>
      <xdr:rowOff>130302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121429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94949</xdr:rowOff>
    </xdr:from>
    <xdr:to>
      <xdr:col>24</xdr:col>
      <xdr:colOff>63500</xdr:colOff>
      <xdr:row>57</xdr:row>
      <xdr:rowOff>137423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67599"/>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94949</xdr:rowOff>
    </xdr:from>
    <xdr:to>
      <xdr:col>19</xdr:col>
      <xdr:colOff>177800</xdr:colOff>
      <xdr:row>57</xdr:row>
      <xdr:rowOff>124489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67599"/>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124489</xdr:rowOff>
    </xdr:from>
    <xdr:to>
      <xdr:col>15</xdr:col>
      <xdr:colOff>50800</xdr:colOff>
      <xdr:row>57</xdr:row>
      <xdr:rowOff>137286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97139"/>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137286</xdr:rowOff>
    </xdr:from>
    <xdr:to>
      <xdr:col>10</xdr:col>
      <xdr:colOff>114300</xdr:colOff>
      <xdr:row>57</xdr:row>
      <xdr:rowOff>155336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993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86623</xdr:rowOff>
    </xdr:from>
    <xdr:to>
      <xdr:col>24</xdr:col>
      <xdr:colOff>114300</xdr:colOff>
      <xdr:row>58</xdr:row>
      <xdr:rowOff>16773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44149</xdr:rowOff>
    </xdr:from>
    <xdr:to>
      <xdr:col>20</xdr:col>
      <xdr:colOff>38100</xdr:colOff>
      <xdr:row>57</xdr:row>
      <xdr:rowOff>145749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136876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73689</xdr:rowOff>
    </xdr:from>
    <xdr:to>
      <xdr:col>15</xdr:col>
      <xdr:colOff>101600</xdr:colOff>
      <xdr:row>58</xdr:row>
      <xdr:rowOff>3839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166416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86486</xdr:rowOff>
    </xdr:from>
    <xdr:to>
      <xdr:col>10</xdr:col>
      <xdr:colOff>165100</xdr:colOff>
      <xdr:row>58</xdr:row>
      <xdr:rowOff>16636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104536</xdr:rowOff>
    </xdr:from>
    <xdr:to>
      <xdr:col>6</xdr:col>
      <xdr:colOff>38100</xdr:colOff>
      <xdr:row>58</xdr:row>
      <xdr:rowOff>34686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57252</xdr:rowOff>
    </xdr:from>
    <xdr:to>
      <xdr:col>24</xdr:col>
      <xdr:colOff>63500</xdr:colOff>
      <xdr:row>76</xdr:row>
      <xdr:rowOff>146558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7452"/>
          <a:ext cx="8382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142410</xdr:rowOff>
    </xdr:from>
    <xdr:to>
      <xdr:col>19</xdr:col>
      <xdr:colOff>177800</xdr:colOff>
      <xdr:row>76</xdr:row>
      <xdr:rowOff>146558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2610"/>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112018</xdr:rowOff>
    </xdr:from>
    <xdr:to>
      <xdr:col>15</xdr:col>
      <xdr:colOff>50800</xdr:colOff>
      <xdr:row>76</xdr:row>
      <xdr:rowOff>142410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42218"/>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112018</xdr:rowOff>
    </xdr:from>
    <xdr:to>
      <xdr:col>10</xdr:col>
      <xdr:colOff>114300</xdr:colOff>
      <xdr:row>77</xdr:row>
      <xdr:rowOff>50535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2218"/>
          <a:ext cx="889000" cy="10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6452</xdr:rowOff>
    </xdr:from>
    <xdr:to>
      <xdr:col>24</xdr:col>
      <xdr:colOff>114300</xdr:colOff>
      <xdr:row>76</xdr:row>
      <xdr:rowOff>108052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156329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95758</xdr:rowOff>
    </xdr:from>
    <xdr:to>
      <xdr:col>20</xdr:col>
      <xdr:colOff>38100</xdr:colOff>
      <xdr:row>77</xdr:row>
      <xdr:rowOff>25908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91610</xdr:rowOff>
    </xdr:from>
    <xdr:to>
      <xdr:col>15</xdr:col>
      <xdr:colOff>101600</xdr:colOff>
      <xdr:row>77</xdr:row>
      <xdr:rowOff>21760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61218</xdr:rowOff>
    </xdr:from>
    <xdr:to>
      <xdr:col>10</xdr:col>
      <xdr:colOff>165100</xdr:colOff>
      <xdr:row>76</xdr:row>
      <xdr:rowOff>162818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153945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171185</xdr:rowOff>
    </xdr:from>
    <xdr:to>
      <xdr:col>6</xdr:col>
      <xdr:colOff>38100</xdr:colOff>
      <xdr:row>77</xdr:row>
      <xdr:rowOff>101335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92462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26726</xdr:rowOff>
    </xdr:from>
    <xdr:to>
      <xdr:col>24</xdr:col>
      <xdr:colOff>63500</xdr:colOff>
      <xdr:row>96</xdr:row>
      <xdr:rowOff>124430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85926"/>
          <a:ext cx="8382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26726</xdr:rowOff>
    </xdr:from>
    <xdr:to>
      <xdr:col>19</xdr:col>
      <xdr:colOff>177800</xdr:colOff>
      <xdr:row>96</xdr:row>
      <xdr:rowOff>61336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8592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48626</xdr:rowOff>
    </xdr:from>
    <xdr:to>
      <xdr:col>15</xdr:col>
      <xdr:colOff>50800</xdr:colOff>
      <xdr:row>96</xdr:row>
      <xdr:rowOff>61336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07826"/>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14199</xdr:rowOff>
    </xdr:from>
    <xdr:to>
      <xdr:col>10</xdr:col>
      <xdr:colOff>114300</xdr:colOff>
      <xdr:row>96</xdr:row>
      <xdr:rowOff>48626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01949"/>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73630</xdr:rowOff>
    </xdr:from>
    <xdr:to>
      <xdr:col>24</xdr:col>
      <xdr:colOff>114300</xdr:colOff>
      <xdr:row>97</xdr:row>
      <xdr:rowOff>3780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52057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147376</xdr:rowOff>
    </xdr:from>
    <xdr:to>
      <xdr:col>20</xdr:col>
      <xdr:colOff>38100</xdr:colOff>
      <xdr:row>96</xdr:row>
      <xdr:rowOff>77526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94053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1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10536</xdr:rowOff>
    </xdr:from>
    <xdr:to>
      <xdr:col>15</xdr:col>
      <xdr:colOff>101600</xdr:colOff>
      <xdr:row>96</xdr:row>
      <xdr:rowOff>112136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128663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169276</xdr:rowOff>
    </xdr:from>
    <xdr:to>
      <xdr:col>10</xdr:col>
      <xdr:colOff>165100</xdr:colOff>
      <xdr:row>96</xdr:row>
      <xdr:rowOff>99426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115953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134849</xdr:rowOff>
    </xdr:from>
    <xdr:to>
      <xdr:col>6</xdr:col>
      <xdr:colOff>38100</xdr:colOff>
      <xdr:row>95</xdr:row>
      <xdr:rowOff>64999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81526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25343</xdr:rowOff>
    </xdr:from>
    <xdr:to>
      <xdr:col>55</xdr:col>
      <xdr:colOff>0</xdr:colOff>
      <xdr:row>38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25343</xdr:rowOff>
    </xdr:from>
    <xdr:to>
      <xdr:col>50</xdr:col>
      <xdr:colOff>114300</xdr:colOff>
      <xdr:row>38</xdr:row>
      <xdr:rowOff>25343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23457</xdr:rowOff>
    </xdr:from>
    <xdr:to>
      <xdr:col>45</xdr:col>
      <xdr:colOff>177800</xdr:colOff>
      <xdr:row>38</xdr:row>
      <xdr:rowOff>25343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3855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23457</xdr:rowOff>
    </xdr:from>
    <xdr:to>
      <xdr:col>41</xdr:col>
      <xdr:colOff>50800</xdr:colOff>
      <xdr:row>38</xdr:row>
      <xdr:rowOff>25343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3855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145993</xdr:rowOff>
    </xdr:from>
    <xdr:to>
      <xdr:col>50</xdr:col>
      <xdr:colOff>165100</xdr:colOff>
      <xdr:row>38</xdr:row>
      <xdr:rowOff>76143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67270</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145993</xdr:rowOff>
    </xdr:from>
    <xdr:to>
      <xdr:col>46</xdr:col>
      <xdr:colOff>38100</xdr:colOff>
      <xdr:row>38</xdr:row>
      <xdr:rowOff>76143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67270</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144107</xdr:rowOff>
    </xdr:from>
    <xdr:to>
      <xdr:col>41</xdr:col>
      <xdr:colOff>101600</xdr:colOff>
      <xdr:row>38</xdr:row>
      <xdr:rowOff>74257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65384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58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145993</xdr:rowOff>
    </xdr:from>
    <xdr:to>
      <xdr:col>36</xdr:col>
      <xdr:colOff>165100</xdr:colOff>
      <xdr:row>38</xdr:row>
      <xdr:rowOff>76143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67270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41532</xdr:rowOff>
    </xdr:from>
    <xdr:to>
      <xdr:col>55</xdr:col>
      <xdr:colOff>0</xdr:colOff>
      <xdr:row>59</xdr:row>
      <xdr:rowOff>51743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57082"/>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39529</xdr:rowOff>
    </xdr:from>
    <xdr:to>
      <xdr:col>50</xdr:col>
      <xdr:colOff>114300</xdr:colOff>
      <xdr:row>59</xdr:row>
      <xdr:rowOff>51743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55079"/>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39529</xdr:rowOff>
    </xdr:from>
    <xdr:to>
      <xdr:col>45</xdr:col>
      <xdr:colOff>177800</xdr:colOff>
      <xdr:row>59</xdr:row>
      <xdr:rowOff>41130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5507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41130</xdr:rowOff>
    </xdr:from>
    <xdr:to>
      <xdr:col>41</xdr:col>
      <xdr:colOff>50800</xdr:colOff>
      <xdr:row>59</xdr:row>
      <xdr:rowOff>55673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56680"/>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162182</xdr:rowOff>
    </xdr:from>
    <xdr:to>
      <xdr:col>55</xdr:col>
      <xdr:colOff>50800</xdr:colOff>
      <xdr:row>59</xdr:row>
      <xdr:rowOff>92332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77109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2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943</xdr:rowOff>
    </xdr:from>
    <xdr:to>
      <xdr:col>50</xdr:col>
      <xdr:colOff>165100</xdr:colOff>
      <xdr:row>59</xdr:row>
      <xdr:rowOff>102543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93670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0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160179</xdr:rowOff>
    </xdr:from>
    <xdr:to>
      <xdr:col>46</xdr:col>
      <xdr:colOff>38100</xdr:colOff>
      <xdr:row>59</xdr:row>
      <xdr:rowOff>90329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81456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9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161780</xdr:rowOff>
    </xdr:from>
    <xdr:to>
      <xdr:col>41</xdr:col>
      <xdr:colOff>101600</xdr:colOff>
      <xdr:row>59</xdr:row>
      <xdr:rowOff>91930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83057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4873</xdr:rowOff>
    </xdr:from>
    <xdr:to>
      <xdr:col>36</xdr:col>
      <xdr:colOff>165100</xdr:colOff>
      <xdr:row>59</xdr:row>
      <xdr:rowOff>106473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97600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1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10427</xdr:rowOff>
    </xdr:from>
    <xdr:to>
      <xdr:col>55</xdr:col>
      <xdr:colOff>0</xdr:colOff>
      <xdr:row>78</xdr:row>
      <xdr:rowOff>44168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83527"/>
          <a:ext cx="8382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44168</xdr:rowOff>
    </xdr:from>
    <xdr:to>
      <xdr:col>50</xdr:col>
      <xdr:colOff>114300</xdr:colOff>
      <xdr:row>78</xdr:row>
      <xdr:rowOff>61999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1726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60993</xdr:rowOff>
    </xdr:from>
    <xdr:to>
      <xdr:col>45</xdr:col>
      <xdr:colOff>177800</xdr:colOff>
      <xdr:row>78</xdr:row>
      <xdr:rowOff>61999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4340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47072</xdr:rowOff>
    </xdr:from>
    <xdr:to>
      <xdr:col>41</xdr:col>
      <xdr:colOff>50800</xdr:colOff>
      <xdr:row>78</xdr:row>
      <xdr:rowOff>60993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20172"/>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131077</xdr:rowOff>
    </xdr:from>
    <xdr:to>
      <xdr:col>55</xdr:col>
      <xdr:colOff>50800</xdr:colOff>
      <xdr:row>78</xdr:row>
      <xdr:rowOff>61227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46004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164818</xdr:rowOff>
    </xdr:from>
    <xdr:to>
      <xdr:col>50</xdr:col>
      <xdr:colOff>165100</xdr:colOff>
      <xdr:row>78</xdr:row>
      <xdr:rowOff>94968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86095</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11199</xdr:rowOff>
    </xdr:from>
    <xdr:to>
      <xdr:col>46</xdr:col>
      <xdr:colOff>38100</xdr:colOff>
      <xdr:row>78</xdr:row>
      <xdr:rowOff>112799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103926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10193</xdr:rowOff>
    </xdr:from>
    <xdr:to>
      <xdr:col>41</xdr:col>
      <xdr:colOff>101600</xdr:colOff>
      <xdr:row>78</xdr:row>
      <xdr:rowOff>111793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102920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167722</xdr:rowOff>
    </xdr:from>
    <xdr:to>
      <xdr:col>36</xdr:col>
      <xdr:colOff>165100</xdr:colOff>
      <xdr:row>78</xdr:row>
      <xdr:rowOff>97872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88999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110668</xdr:rowOff>
    </xdr:from>
    <xdr:to>
      <xdr:col>55</xdr:col>
      <xdr:colOff>0</xdr:colOff>
      <xdr:row>98</xdr:row>
      <xdr:rowOff>114745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912768"/>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110668</xdr:rowOff>
    </xdr:from>
    <xdr:to>
      <xdr:col>50</xdr:col>
      <xdr:colOff>114300</xdr:colOff>
      <xdr:row>98</xdr:row>
      <xdr:rowOff>124471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912768"/>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124471</xdr:rowOff>
    </xdr:from>
    <xdr:to>
      <xdr:col>45</xdr:col>
      <xdr:colOff>177800</xdr:colOff>
      <xdr:row>98</xdr:row>
      <xdr:rowOff>134237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9265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134237</xdr:rowOff>
    </xdr:from>
    <xdr:to>
      <xdr:col>41</xdr:col>
      <xdr:colOff>50800</xdr:colOff>
      <xdr:row>98</xdr:row>
      <xdr:rowOff>137167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36337"/>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63945</xdr:rowOff>
    </xdr:from>
    <xdr:to>
      <xdr:col>55</xdr:col>
      <xdr:colOff>50800</xdr:colOff>
      <xdr:row>98</xdr:row>
      <xdr:rowOff>165545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150322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59868</xdr:rowOff>
    </xdr:from>
    <xdr:to>
      <xdr:col>50</xdr:col>
      <xdr:colOff>165100</xdr:colOff>
      <xdr:row>98</xdr:row>
      <xdr:rowOff>161468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152595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73671</xdr:rowOff>
    </xdr:from>
    <xdr:to>
      <xdr:col>46</xdr:col>
      <xdr:colOff>38100</xdr:colOff>
      <xdr:row>99</xdr:row>
      <xdr:rowOff>3821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166398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83437</xdr:rowOff>
    </xdr:from>
    <xdr:to>
      <xdr:col>41</xdr:col>
      <xdr:colOff>101600</xdr:colOff>
      <xdr:row>99</xdr:row>
      <xdr:rowOff>13587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86367</xdr:rowOff>
    </xdr:from>
    <xdr:to>
      <xdr:col>36</xdr:col>
      <xdr:colOff>165100</xdr:colOff>
      <xdr:row>99</xdr:row>
      <xdr:rowOff>16517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53838</xdr:rowOff>
    </xdr:from>
    <xdr:to>
      <xdr:col>85</xdr:col>
      <xdr:colOff>127000</xdr:colOff>
      <xdr:row>38</xdr:row>
      <xdr:rowOff>53975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6893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26315</xdr:rowOff>
    </xdr:from>
    <xdr:to>
      <xdr:col>81</xdr:col>
      <xdr:colOff>50800</xdr:colOff>
      <xdr:row>38</xdr:row>
      <xdr:rowOff>53838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414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26315</xdr:rowOff>
    </xdr:from>
    <xdr:to>
      <xdr:col>76</xdr:col>
      <xdr:colOff>114300</xdr:colOff>
      <xdr:row>38</xdr:row>
      <xdr:rowOff>61564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141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61564</xdr:rowOff>
    </xdr:from>
    <xdr:to>
      <xdr:col>71</xdr:col>
      <xdr:colOff>177800</xdr:colOff>
      <xdr:row>38</xdr:row>
      <xdr:rowOff>75784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76664"/>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3175</xdr:rowOff>
    </xdr:from>
    <xdr:to>
      <xdr:col>85</xdr:col>
      <xdr:colOff>177800</xdr:colOff>
      <xdr:row>38</xdr:row>
      <xdr:rowOff>104775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89552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3038</xdr:rowOff>
    </xdr:from>
    <xdr:to>
      <xdr:col>81</xdr:col>
      <xdr:colOff>101600</xdr:colOff>
      <xdr:row>38</xdr:row>
      <xdr:rowOff>104638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146964</xdr:rowOff>
    </xdr:from>
    <xdr:to>
      <xdr:col>76</xdr:col>
      <xdr:colOff>165100</xdr:colOff>
      <xdr:row>38</xdr:row>
      <xdr:rowOff>77115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68242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10764</xdr:rowOff>
    </xdr:from>
    <xdr:to>
      <xdr:col>72</xdr:col>
      <xdr:colOff>38100</xdr:colOff>
      <xdr:row>38</xdr:row>
      <xdr:rowOff>112364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103491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24984</xdr:rowOff>
    </xdr:from>
    <xdr:to>
      <xdr:col>67</xdr:col>
      <xdr:colOff>101600</xdr:colOff>
      <xdr:row>38</xdr:row>
      <xdr:rowOff>126584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117711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122734</xdr:rowOff>
    </xdr:from>
    <xdr:to>
      <xdr:col>85</xdr:col>
      <xdr:colOff>127000</xdr:colOff>
      <xdr:row>57</xdr:row>
      <xdr:rowOff>45745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52484"/>
          <a:ext cx="838200" cy="26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45745</xdr:rowOff>
    </xdr:from>
    <xdr:to>
      <xdr:col>81</xdr:col>
      <xdr:colOff>50800</xdr:colOff>
      <xdr:row>58</xdr:row>
      <xdr:rowOff>74223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18395"/>
          <a:ext cx="889000" cy="1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74223</xdr:rowOff>
    </xdr:from>
    <xdr:to>
      <xdr:col>76</xdr:col>
      <xdr:colOff>114300</xdr:colOff>
      <xdr:row>58</xdr:row>
      <xdr:rowOff>82141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18323"/>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82141</xdr:rowOff>
    </xdr:from>
    <xdr:to>
      <xdr:col>71</xdr:col>
      <xdr:colOff>177800</xdr:colOff>
      <xdr:row>58</xdr:row>
      <xdr:rowOff>134752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26241"/>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71934</xdr:rowOff>
    </xdr:from>
    <xdr:to>
      <xdr:col>85</xdr:col>
      <xdr:colOff>177800</xdr:colOff>
      <xdr:row>56</xdr:row>
      <xdr:rowOff>2084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94811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5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166395</xdr:rowOff>
    </xdr:from>
    <xdr:to>
      <xdr:col>81</xdr:col>
      <xdr:colOff>101600</xdr:colOff>
      <xdr:row>57</xdr:row>
      <xdr:rowOff>96545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87672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23423</xdr:rowOff>
    </xdr:from>
    <xdr:to>
      <xdr:col>76</xdr:col>
      <xdr:colOff>165100</xdr:colOff>
      <xdr:row>58</xdr:row>
      <xdr:rowOff>125023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31341</xdr:rowOff>
    </xdr:from>
    <xdr:to>
      <xdr:col>72</xdr:col>
      <xdr:colOff>38100</xdr:colOff>
      <xdr:row>58</xdr:row>
      <xdr:rowOff>132941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124068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83952</xdr:rowOff>
    </xdr:from>
    <xdr:to>
      <xdr:col>67</xdr:col>
      <xdr:colOff>101600</xdr:colOff>
      <xdr:row>59</xdr:row>
      <xdr:rowOff>14102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2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53615</xdr:rowOff>
    </xdr:from>
    <xdr:to>
      <xdr:col>85</xdr:col>
      <xdr:colOff>127000</xdr:colOff>
      <xdr:row>97</xdr:row>
      <xdr:rowOff>71822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84265"/>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20731</xdr:rowOff>
    </xdr:from>
    <xdr:to>
      <xdr:col>81</xdr:col>
      <xdr:colOff>50800</xdr:colOff>
      <xdr:row>97</xdr:row>
      <xdr:rowOff>53615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51381"/>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20731</xdr:rowOff>
    </xdr:from>
    <xdr:to>
      <xdr:col>76</xdr:col>
      <xdr:colOff>114300</xdr:colOff>
      <xdr:row>97</xdr:row>
      <xdr:rowOff>57519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51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57519</xdr:rowOff>
    </xdr:from>
    <xdr:to>
      <xdr:col>71</xdr:col>
      <xdr:colOff>177800</xdr:colOff>
      <xdr:row>97</xdr:row>
      <xdr:rowOff>67968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88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21022</xdr:rowOff>
    </xdr:from>
    <xdr:to>
      <xdr:col>85</xdr:col>
      <xdr:colOff>177800</xdr:colOff>
      <xdr:row>97</xdr:row>
      <xdr:rowOff>122622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170899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2815</xdr:rowOff>
    </xdr:from>
    <xdr:to>
      <xdr:col>81</xdr:col>
      <xdr:colOff>101600</xdr:colOff>
      <xdr:row>97</xdr:row>
      <xdr:rowOff>104415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95542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141381</xdr:rowOff>
    </xdr:from>
    <xdr:to>
      <xdr:col>76</xdr:col>
      <xdr:colOff>165100</xdr:colOff>
      <xdr:row>97</xdr:row>
      <xdr:rowOff>71531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62658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6719</xdr:rowOff>
    </xdr:from>
    <xdr:to>
      <xdr:col>72</xdr:col>
      <xdr:colOff>38100</xdr:colOff>
      <xdr:row>97</xdr:row>
      <xdr:rowOff>108319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99446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17168</xdr:rowOff>
    </xdr:from>
    <xdr:to>
      <xdr:col>67</xdr:col>
      <xdr:colOff>101600</xdr:colOff>
      <xdr:row>97</xdr:row>
      <xdr:rowOff>118768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全国平均及び類似団体平均を上回った要因は、新学校給食センター整備事業、小中学校空調整備事業及び小学校体育館吊天井改修工事が進捗したことや幼児教育・保育無償化給付（未移行私立幼稚園）事業費の皆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民生費は全国平均及び類似団体平均を下回っているが、前年度より住民一人当たりのコストが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8,204</a:t>
          </a:r>
          <a:r>
            <a:rPr kumimoji="1" lang="ja-JP" altLang="en-US" sz="1300">
              <a:latin typeface="ＭＳ Ｐゴシック" panose="020B0600070205080204" pitchFamily="50" charset="-128"/>
              <a:ea typeface="ＭＳ Ｐゴシック" panose="020B0600070205080204" pitchFamily="50" charset="-128"/>
            </a:rPr>
            <a:t>円増加している。これは、サービス利用者が増加した自立支援介護給付等事業費や幼児教育・保育無償化による私立保育園等運営事業費の増加によるものである。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全国平均及び類似団体平均を下回っているのは、過剰な行政サービスを避け、選択と集中による予算配分を徹底してきた結果といえる。今後、新庁舎整備等の大型事業が進むにつれて、公債費を初めとする各経費について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年連続のマイナスとなっている。地方税の増加により基準財政収入額は増加したものの、基準財政需要額が増加し、基準財政規模は微減となり、財政調整基金に頼った財政運営となっている。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税収の減少等により一般財源の確保が厳しい状況とな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年連続で減少しているものの、全会計において黒字であり赤字比率はない。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病院事業会計は、令和元年度より指定管理者制度を導入したことで一般会計からの繰出金が減少したことが要因として挙げられる。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31943606</v>
      </c>
      <c r="BO4" s="462"/>
      <c r="BP4" s="462"/>
      <c r="BQ4" s="462"/>
      <c r="BR4" s="462"/>
      <c r="BS4" s="462"/>
      <c r="BT4" s="462"/>
      <c r="BU4" s="463"/>
      <c r="BV4" s="461">
        <v>31074441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31233115</v>
      </c>
      <c r="BO5" s="467"/>
      <c r="BP5" s="467"/>
      <c r="BQ5" s="467"/>
      <c r="BR5" s="467"/>
      <c r="BS5" s="467"/>
      <c r="BT5" s="467"/>
      <c r="BU5" s="468"/>
      <c r="BV5" s="466">
        <v>30152479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90.8</v>
      </c>
      <c r="CU5" s="437"/>
      <c r="CV5" s="437"/>
      <c r="CW5" s="437"/>
      <c r="CX5" s="437"/>
      <c r="CY5" s="437"/>
      <c r="CZ5" s="437"/>
      <c r="DA5" s="438"/>
      <c r="DB5" s="436">
        <v>90.6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710491</v>
      </c>
      <c r="BO6" s="467"/>
      <c r="BP6" s="467"/>
      <c r="BQ6" s="467"/>
      <c r="BR6" s="467"/>
      <c r="BS6" s="467"/>
      <c r="BT6" s="467"/>
      <c r="BU6" s="468"/>
      <c r="BV6" s="466">
        <v>921962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v>
      </c>
      <c r="CU6" s="620"/>
      <c r="CV6" s="620"/>
      <c r="CW6" s="620"/>
      <c r="CX6" s="620"/>
      <c r="CY6" s="620"/>
      <c r="CZ6" s="620"/>
      <c r="DA6" s="621"/>
      <c r="DB6" s="619">
        <v>96.9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32123</v>
      </c>
      <c r="BO7" s="467"/>
      <c r="BP7" s="467"/>
      <c r="BQ7" s="467"/>
      <c r="BR7" s="467"/>
      <c r="BS7" s="467"/>
      <c r="BT7" s="467"/>
      <c r="BU7" s="468"/>
      <c r="BV7" s="466">
        <v>184521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17897477</v>
      </c>
      <c r="CU7" s="467"/>
      <c r="CV7" s="467"/>
      <c r="CW7" s="467"/>
      <c r="CX7" s="467"/>
      <c r="CY7" s="467"/>
      <c r="CZ7" s="467"/>
      <c r="DA7" s="468"/>
      <c r="DB7" s="466">
        <v>17900187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678368</v>
      </c>
      <c r="BO8" s="467"/>
      <c r="BP8" s="467"/>
      <c r="BQ8" s="467"/>
      <c r="BR8" s="467"/>
      <c r="BS8" s="467"/>
      <c r="BT8" s="467"/>
      <c r="BU8" s="468"/>
      <c r="BV8" s="466">
        <v>737441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86898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-59073</v>
      </c>
      <c r="BO9" s="467"/>
      <c r="BP9" s="467"/>
      <c r="BQ9" s="467"/>
      <c r="BR9" s="467"/>
      <c r="BS9" s="467"/>
      <c r="BT9" s="467"/>
      <c r="BU9" s="468"/>
      <c r="BV9" s="466">
        <v>38141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9.6999999999999993</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86714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698437</v>
      </c>
      <c r="BO10" s="467"/>
      <c r="BP10" s="467"/>
      <c r="BQ10" s="467"/>
      <c r="BR10" s="467"/>
      <c r="BS10" s="467"/>
      <c r="BT10" s="467"/>
      <c r="BU10" s="468"/>
      <c r="BV10" s="466">
        <v>1046921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89225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120</v>
      </c>
      <c r="AV12" s="524"/>
      <c r="AW12" s="524"/>
      <c r="AX12" s="524"/>
      <c r="AY12" s="446" t="s">
        <v>135</v>
      </c>
      <c r="AZ12" s="447"/>
      <c r="BA12" s="447"/>
      <c r="BB12" s="447"/>
      <c r="BC12" s="447"/>
      <c r="BD12" s="447"/>
      <c r="BE12" s="447"/>
      <c r="BF12" s="447"/>
      <c r="BG12" s="447"/>
      <c r="BH12" s="447"/>
      <c r="BI12" s="447"/>
      <c r="BJ12" s="447"/>
      <c r="BK12" s="447"/>
      <c r="BL12" s="447"/>
      <c r="BM12" s="448"/>
      <c r="BN12" s="466">
        <v>1148349</v>
      </c>
      <c r="BO12" s="467"/>
      <c r="BP12" s="467"/>
      <c r="BQ12" s="467"/>
      <c r="BR12" s="467"/>
      <c r="BS12" s="467"/>
      <c r="BT12" s="467"/>
      <c r="BU12" s="468"/>
      <c r="BV12" s="466">
        <v>1303944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86753</v>
      </c>
      <c r="S13" s="570"/>
      <c r="T13" s="570"/>
      <c r="U13" s="570"/>
      <c r="V13" s="571"/>
      <c r="W13" s="557" t="s">
        <v>138</v>
      </c>
      <c r="X13" s="479"/>
      <c r="Y13" s="479"/>
      <c r="Z13" s="479"/>
      <c r="AA13" s="479"/>
      <c r="AB13" s="480"/>
      <c r="AC13" s="442">
        <v>630</v>
      </c>
      <c r="AD13" s="443"/>
      <c r="AE13" s="443"/>
      <c r="AF13" s="443"/>
      <c r="AG13" s="444"/>
      <c r="AH13" s="442">
        <v>743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-508985</v>
      </c>
      <c r="BO13" s="467"/>
      <c r="BP13" s="467"/>
      <c r="BQ13" s="467"/>
      <c r="BR13" s="467"/>
      <c r="BS13" s="467"/>
      <c r="BT13" s="467"/>
      <c r="BU13" s="468"/>
      <c r="BV13" s="466">
        <v>-218882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88913</v>
      </c>
      <c r="S14" s="570"/>
      <c r="T14" s="570"/>
      <c r="U14" s="570"/>
      <c r="V14" s="571"/>
      <c r="W14" s="572"/>
      <c r="X14" s="482"/>
      <c r="Y14" s="482"/>
      <c r="Z14" s="482"/>
      <c r="AA14" s="482"/>
      <c r="AB14" s="483"/>
      <c r="AC14" s="562">
        <v>1.6</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27.2</v>
      </c>
      <c r="CU14" s="574"/>
      <c r="CV14" s="574"/>
      <c r="CW14" s="574"/>
      <c r="CX14" s="574"/>
      <c r="CY14" s="574"/>
      <c r="CZ14" s="574"/>
      <c r="DA14" s="575"/>
      <c r="DB14" s="573">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86750</v>
      </c>
      <c r="S15" s="570"/>
      <c r="T15" s="570"/>
      <c r="U15" s="570"/>
      <c r="V15" s="571"/>
      <c r="W15" s="557" t="s">
        <v>146</v>
      </c>
      <c r="X15" s="479"/>
      <c r="Y15" s="479"/>
      <c r="Z15" s="479"/>
      <c r="AA15" s="479"/>
      <c r="AB15" s="480"/>
      <c r="AC15" s="442">
        <v>13343</v>
      </c>
      <c r="AD15" s="443"/>
      <c r="AE15" s="443"/>
      <c r="AF15" s="443"/>
      <c r="AG15" s="444"/>
      <c r="AH15" s="442">
        <v>13732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10270404</v>
      </c>
      <c r="BO15" s="462"/>
      <c r="BP15" s="462"/>
      <c r="BQ15" s="462"/>
      <c r="BR15" s="462"/>
      <c r="BS15" s="462"/>
      <c r="BT15" s="462"/>
      <c r="BU15" s="463"/>
      <c r="BV15" s="461">
        <v>10091385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34</v>
      </c>
      <c r="AD16" s="563"/>
      <c r="AE16" s="563"/>
      <c r="AF16" s="563"/>
      <c r="AG16" s="564"/>
      <c r="AH16" s="562">
        <v>34.4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13873032</v>
      </c>
      <c r="BO16" s="467"/>
      <c r="BP16" s="467"/>
      <c r="BQ16" s="467"/>
      <c r="BR16" s="467"/>
      <c r="BS16" s="467"/>
      <c r="BT16" s="467"/>
      <c r="BU16" s="468"/>
      <c r="BV16" s="466">
        <v>13483604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25305</v>
      </c>
      <c r="AD17" s="443"/>
      <c r="AE17" s="443"/>
      <c r="AF17" s="443"/>
      <c r="AG17" s="444"/>
      <c r="AH17" s="442">
        <v>25426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13092387</v>
      </c>
      <c r="BO17" s="467"/>
      <c r="BP17" s="467"/>
      <c r="BQ17" s="467"/>
      <c r="BR17" s="467"/>
      <c r="BS17" s="467"/>
      <c r="BT17" s="467"/>
      <c r="BU17" s="468"/>
      <c r="BV17" s="466">
        <v>12841878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27.49</v>
      </c>
      <c r="M18" s="531"/>
      <c r="N18" s="531"/>
      <c r="O18" s="531"/>
      <c r="P18" s="531"/>
      <c r="Q18" s="531"/>
      <c r="R18" s="532"/>
      <c r="S18" s="532"/>
      <c r="T18" s="532"/>
      <c r="U18" s="532"/>
      <c r="V18" s="533"/>
      <c r="W18" s="547"/>
      <c r="X18" s="548"/>
      <c r="Y18" s="548"/>
      <c r="Z18" s="548"/>
      <c r="AA18" s="548"/>
      <c r="AB18" s="558"/>
      <c r="AC18" s="430">
        <v>64.400000000000006</v>
      </c>
      <c r="AD18" s="431"/>
      <c r="AE18" s="431"/>
      <c r="AF18" s="431"/>
      <c r="AG18" s="534"/>
      <c r="AH18" s="430">
        <v>63.7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16444418</v>
      </c>
      <c r="BO18" s="467"/>
      <c r="BP18" s="467"/>
      <c r="BQ18" s="467"/>
      <c r="BR18" s="467"/>
      <c r="BS18" s="467"/>
      <c r="BT18" s="467"/>
      <c r="BU18" s="468"/>
      <c r="BV18" s="466">
        <v>16455046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3161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20813661</v>
      </c>
      <c r="BO19" s="467"/>
      <c r="BP19" s="467"/>
      <c r="BQ19" s="467"/>
      <c r="BR19" s="467"/>
      <c r="BS19" s="467"/>
      <c r="BT19" s="467"/>
      <c r="BU19" s="468"/>
      <c r="BV19" s="466">
        <v>21285214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33190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21312546</v>
      </c>
      <c r="BO23" s="467"/>
      <c r="BP23" s="467"/>
      <c r="BQ23" s="467"/>
      <c r="BR23" s="467"/>
      <c r="BS23" s="467"/>
      <c r="BT23" s="467"/>
      <c r="BU23" s="468"/>
      <c r="BV23" s="466">
        <v>19600631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9320</v>
      </c>
      <c r="R24" s="443"/>
      <c r="S24" s="443"/>
      <c r="T24" s="443"/>
      <c r="U24" s="443"/>
      <c r="V24" s="444"/>
      <c r="W24" s="508"/>
      <c r="X24" s="499"/>
      <c r="Y24" s="500"/>
      <c r="Z24" s="439" t="s">
        <v>170</v>
      </c>
      <c r="AA24" s="440"/>
      <c r="AB24" s="440"/>
      <c r="AC24" s="440"/>
      <c r="AD24" s="440"/>
      <c r="AE24" s="440"/>
      <c r="AF24" s="440"/>
      <c r="AG24" s="441"/>
      <c r="AH24" s="442">
        <v>495</v>
      </c>
      <c r="AI24" s="443"/>
      <c r="AJ24" s="443"/>
      <c r="AK24" s="443"/>
      <c r="AL24" s="444"/>
      <c r="AM24" s="442">
        <v>1428570</v>
      </c>
      <c r="AN24" s="443"/>
      <c r="AO24" s="443"/>
      <c r="AP24" s="443"/>
      <c r="AQ24" s="443"/>
      <c r="AR24" s="444"/>
      <c r="AS24" s="442">
        <v>2886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16920892</v>
      </c>
      <c r="BO24" s="467"/>
      <c r="BP24" s="467"/>
      <c r="BQ24" s="467"/>
      <c r="BR24" s="467"/>
      <c r="BS24" s="467"/>
      <c r="BT24" s="467"/>
      <c r="BU24" s="468"/>
      <c r="BV24" s="466">
        <v>15200666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7510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129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2317276</v>
      </c>
      <c r="BO25" s="462"/>
      <c r="BP25" s="462"/>
      <c r="BQ25" s="462"/>
      <c r="BR25" s="462"/>
      <c r="BS25" s="462"/>
      <c r="BT25" s="462"/>
      <c r="BU25" s="463"/>
      <c r="BV25" s="461">
        <v>2436508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6710</v>
      </c>
      <c r="R26" s="443"/>
      <c r="S26" s="443"/>
      <c r="T26" s="443"/>
      <c r="U26" s="443"/>
      <c r="V26" s="444"/>
      <c r="W26" s="508"/>
      <c r="X26" s="499"/>
      <c r="Y26" s="500"/>
      <c r="Z26" s="439" t="s">
        <v>177</v>
      </c>
      <c r="AA26" s="521"/>
      <c r="AB26" s="521"/>
      <c r="AC26" s="521"/>
      <c r="AD26" s="521"/>
      <c r="AE26" s="521"/>
      <c r="AF26" s="521"/>
      <c r="AG26" s="522"/>
      <c r="AH26" s="442">
        <v>14</v>
      </c>
      <c r="AI26" s="443"/>
      <c r="AJ26" s="443"/>
      <c r="AK26" s="443"/>
      <c r="AL26" s="444"/>
      <c r="AM26" s="442">
        <v>33110</v>
      </c>
      <c r="AN26" s="443"/>
      <c r="AO26" s="443"/>
      <c r="AP26" s="443"/>
      <c r="AQ26" s="443"/>
      <c r="AR26" s="444"/>
      <c r="AS26" s="442">
        <v>2365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5160</v>
      </c>
      <c r="R27" s="443"/>
      <c r="S27" s="443"/>
      <c r="T27" s="443"/>
      <c r="U27" s="443"/>
      <c r="V27" s="444"/>
      <c r="W27" s="508"/>
      <c r="X27" s="499"/>
      <c r="Y27" s="500"/>
      <c r="Z27" s="439" t="s">
        <v>180</v>
      </c>
      <c r="AA27" s="440"/>
      <c r="AB27" s="440"/>
      <c r="AC27" s="440"/>
      <c r="AD27" s="440"/>
      <c r="AE27" s="440"/>
      <c r="AF27" s="440"/>
      <c r="AG27" s="441"/>
      <c r="AH27" s="442" t="s">
        <v>128</v>
      </c>
      <c r="AI27" s="443"/>
      <c r="AJ27" s="443"/>
      <c r="AK27" s="443"/>
      <c r="AL27" s="444"/>
      <c r="AM27" s="442" t="s">
        <v>174</v>
      </c>
      <c r="AN27" s="443"/>
      <c r="AO27" s="443"/>
      <c r="AP27" s="443"/>
      <c r="AQ27" s="443"/>
      <c r="AR27" s="444"/>
      <c r="AS27" s="442" t="s">
        <v>174</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2805854</v>
      </c>
      <c r="BO27" s="470"/>
      <c r="BP27" s="470"/>
      <c r="BQ27" s="470"/>
      <c r="BR27" s="470"/>
      <c r="BS27" s="470"/>
      <c r="BT27" s="470"/>
      <c r="BU27" s="471"/>
      <c r="BV27" s="469">
        <v>2776712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4510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129</v>
      </c>
      <c r="AN28" s="443"/>
      <c r="AO28" s="443"/>
      <c r="AP28" s="443"/>
      <c r="AQ28" s="443"/>
      <c r="AR28" s="444"/>
      <c r="AS28" s="442" t="s">
        <v>129</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2892161</v>
      </c>
      <c r="BO28" s="462"/>
      <c r="BP28" s="462"/>
      <c r="BQ28" s="462"/>
      <c r="BR28" s="462"/>
      <c r="BS28" s="462"/>
      <c r="BT28" s="462"/>
      <c r="BU28" s="463"/>
      <c r="BV28" s="461">
        <v>3342073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22</v>
      </c>
      <c r="M29" s="443"/>
      <c r="N29" s="443"/>
      <c r="O29" s="443"/>
      <c r="P29" s="444"/>
      <c r="Q29" s="442">
        <v>4050</v>
      </c>
      <c r="R29" s="443"/>
      <c r="S29" s="443"/>
      <c r="T29" s="443"/>
      <c r="U29" s="443"/>
      <c r="V29" s="444"/>
      <c r="W29" s="509"/>
      <c r="X29" s="510"/>
      <c r="Y29" s="511"/>
      <c r="Z29" s="439" t="s">
        <v>186</v>
      </c>
      <c r="AA29" s="440"/>
      <c r="AB29" s="440"/>
      <c r="AC29" s="440"/>
      <c r="AD29" s="440"/>
      <c r="AE29" s="440"/>
      <c r="AF29" s="440"/>
      <c r="AG29" s="441"/>
      <c r="AH29" s="442">
        <v>495</v>
      </c>
      <c r="AI29" s="443"/>
      <c r="AJ29" s="443"/>
      <c r="AK29" s="443"/>
      <c r="AL29" s="444"/>
      <c r="AM29" s="442">
        <v>1428570</v>
      </c>
      <c r="AN29" s="443"/>
      <c r="AO29" s="443"/>
      <c r="AP29" s="443"/>
      <c r="AQ29" s="443"/>
      <c r="AR29" s="444"/>
      <c r="AS29" s="442">
        <v>2886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70827</v>
      </c>
      <c r="BO29" s="467"/>
      <c r="BP29" s="467"/>
      <c r="BQ29" s="467"/>
      <c r="BR29" s="467"/>
      <c r="BS29" s="467"/>
      <c r="BT29" s="467"/>
      <c r="BU29" s="468"/>
      <c r="BV29" s="466">
        <v>70787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2330368</v>
      </c>
      <c r="BO30" s="470"/>
      <c r="BP30" s="470"/>
      <c r="BQ30" s="470"/>
      <c r="BR30" s="470"/>
      <c r="BS30" s="470"/>
      <c r="BT30" s="470"/>
      <c r="BU30" s="471"/>
      <c r="BV30" s="469">
        <v>2987960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196</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海部東部消防組合（一般会計）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介護保険特別会計（保険事業勘定）</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簡易水道事業会計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海部東部消防組合（介護保険特別会計）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市営住宅管理事業特別会計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介護保険特別会計（サービス事業勘定）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海部東部消防組合（障害者総合支援特別会計）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海部地区急病診療所組合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海部地区水防事務組合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海部地区環境事務組合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五条広域事務組合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愛知県後期高齢者医療広域組合（一般会計）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愛知県後期高齢者医療広域組合（特別会計）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愛知県市町村退職手当組合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zFunpAjJW66wAlhxdrSpPpYhBxrMhUQ8+0Cal6QYzg41o23p1hu4klTVsO9CySlXX2UuPBWwBGUCKxV4AOymA==" saltValue="X8ILxYikTCqSPsmJNQPn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576</v>
      </c>
      <c r="D34" s="1248"/>
      <c r="E34" s="1249"/>
      <c r="F34" s="32">
        <v>5.68</v>
      </c>
      <c r="G34" s="33">
        <v>4.6399999999999997</v>
      </c>
      <c r="H34" s="33">
        <v>4.3499999999999996</v>
      </c>
      <c r="I34" s="33">
        <v>3.94</v>
      </c>
      <c r="J34" s="34">
        <v>3.98</v>
      </c>
      <c r="K34" s="22"/>
      <c r="L34" s="22"/>
      <c r="M34" s="22"/>
      <c r="N34" s="22"/>
      <c r="O34" s="22"/>
      <c r="P34" s="22"/>
    </row>
    <row r="35" spans="1:16" ht="39" customHeight="1" x14ac:dyDescent="0.15">
      <c r="A35" s="22"/>
      <c r="B35" s="35"/>
      <c r="C35" s="1242" t="s">
        <v>577</v>
      </c>
      <c r="D35" s="1243"/>
      <c r="E35" s="1244"/>
      <c r="F35" s="36">
        <v>5.84</v>
      </c>
      <c r="G35" s="37">
        <v>5</v>
      </c>
      <c r="H35" s="37">
        <v>3.95</v>
      </c>
      <c r="I35" s="37">
        <v>4.07</v>
      </c>
      <c r="J35" s="38">
        <v>3.76</v>
      </c>
      <c r="K35" s="22"/>
      <c r="L35" s="22"/>
      <c r="M35" s="22"/>
      <c r="N35" s="22"/>
      <c r="O35" s="22"/>
      <c r="P35" s="22"/>
    </row>
    <row r="36" spans="1:16" ht="39" customHeight="1" x14ac:dyDescent="0.15">
      <c r="A36" s="22"/>
      <c r="B36" s="35"/>
      <c r="C36" s="1242" t="s">
        <v>578</v>
      </c>
      <c r="D36" s="1243"/>
      <c r="E36" s="1244"/>
      <c r="F36" s="36">
        <v>6.75</v>
      </c>
      <c r="G36" s="37">
        <v>6.62</v>
      </c>
      <c r="H36" s="37">
        <v>4.28</v>
      </c>
      <c r="I36" s="37">
        <v>3.07</v>
      </c>
      <c r="J36" s="38">
        <v>1.64</v>
      </c>
      <c r="K36" s="22"/>
      <c r="L36" s="22"/>
      <c r="M36" s="22"/>
      <c r="N36" s="22"/>
      <c r="O36" s="22"/>
      <c r="P36" s="22"/>
    </row>
    <row r="37" spans="1:16" ht="39" customHeight="1" x14ac:dyDescent="0.15">
      <c r="A37" s="22"/>
      <c r="B37" s="35"/>
      <c r="C37" s="1242" t="s">
        <v>579</v>
      </c>
      <c r="D37" s="1243"/>
      <c r="E37" s="1244"/>
      <c r="F37" s="36">
        <v>0.71</v>
      </c>
      <c r="G37" s="37">
        <v>1.23</v>
      </c>
      <c r="H37" s="37">
        <v>1.41</v>
      </c>
      <c r="I37" s="37">
        <v>1.21</v>
      </c>
      <c r="J37" s="38">
        <v>0.68</v>
      </c>
      <c r="K37" s="22"/>
      <c r="L37" s="22"/>
      <c r="M37" s="22"/>
      <c r="N37" s="22"/>
      <c r="O37" s="22"/>
      <c r="P37" s="22"/>
    </row>
    <row r="38" spans="1:16" ht="39" customHeight="1" x14ac:dyDescent="0.15">
      <c r="A38" s="22"/>
      <c r="B38" s="35"/>
      <c r="C38" s="1242" t="s">
        <v>580</v>
      </c>
      <c r="D38" s="1243"/>
      <c r="E38" s="1244"/>
      <c r="F38" s="36">
        <v>3.17</v>
      </c>
      <c r="G38" s="37">
        <v>3.73</v>
      </c>
      <c r="H38" s="37">
        <v>2.69</v>
      </c>
      <c r="I38" s="37">
        <v>0.33</v>
      </c>
      <c r="J38" s="38">
        <v>0.6</v>
      </c>
      <c r="K38" s="22"/>
      <c r="L38" s="22"/>
      <c r="M38" s="22"/>
      <c r="N38" s="22"/>
      <c r="O38" s="22"/>
      <c r="P38" s="22"/>
    </row>
    <row r="39" spans="1:16" ht="39" customHeight="1" x14ac:dyDescent="0.15">
      <c r="A39" s="22"/>
      <c r="B39" s="35"/>
      <c r="C39" s="1242" t="s">
        <v>581</v>
      </c>
      <c r="D39" s="1243"/>
      <c r="E39" s="1244"/>
      <c r="F39" s="36" t="s">
        <v>525</v>
      </c>
      <c r="G39" s="37" t="s">
        <v>525</v>
      </c>
      <c r="H39" s="37" t="s">
        <v>525</v>
      </c>
      <c r="I39" s="37" t="s">
        <v>525</v>
      </c>
      <c r="J39" s="38">
        <v>0.53</v>
      </c>
      <c r="K39" s="22"/>
      <c r="L39" s="22"/>
      <c r="M39" s="22"/>
      <c r="N39" s="22"/>
      <c r="O39" s="22"/>
      <c r="P39" s="22"/>
    </row>
    <row r="40" spans="1:16" ht="39" customHeight="1" x14ac:dyDescent="0.15">
      <c r="A40" s="22"/>
      <c r="B40" s="35"/>
      <c r="C40" s="1242" t="s">
        <v>582</v>
      </c>
      <c r="D40" s="1243"/>
      <c r="E40" s="1244"/>
      <c r="F40" s="36" t="s">
        <v>525</v>
      </c>
      <c r="G40" s="37" t="s">
        <v>525</v>
      </c>
      <c r="H40" s="37" t="s">
        <v>525</v>
      </c>
      <c r="I40" s="37" t="s">
        <v>525</v>
      </c>
      <c r="J40" s="38">
        <v>0.06</v>
      </c>
      <c r="K40" s="22"/>
      <c r="L40" s="22"/>
      <c r="M40" s="22"/>
      <c r="N40" s="22"/>
      <c r="O40" s="22"/>
      <c r="P40" s="22"/>
    </row>
    <row r="41" spans="1:16" ht="39" customHeight="1" x14ac:dyDescent="0.15">
      <c r="A41" s="22"/>
      <c r="B41" s="35"/>
      <c r="C41" s="1242" t="s">
        <v>583</v>
      </c>
      <c r="D41" s="1243"/>
      <c r="E41" s="1244"/>
      <c r="F41" s="36">
        <v>0.01</v>
      </c>
      <c r="G41" s="37">
        <v>0.03</v>
      </c>
      <c r="H41" s="37">
        <v>0.05</v>
      </c>
      <c r="I41" s="37">
        <v>0.06</v>
      </c>
      <c r="J41" s="38">
        <v>0.06</v>
      </c>
      <c r="K41" s="22"/>
      <c r="L41" s="22"/>
      <c r="M41" s="22"/>
      <c r="N41" s="22"/>
      <c r="O41" s="22"/>
      <c r="P41" s="22"/>
    </row>
    <row r="42" spans="1:16" ht="39" customHeight="1" x14ac:dyDescent="0.15">
      <c r="A42" s="22"/>
      <c r="B42" s="39"/>
      <c r="C42" s="1242" t="s">
        <v>584</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585</v>
      </c>
      <c r="D43" s="1246"/>
      <c r="E43" s="1247"/>
      <c r="F43" s="41">
        <v>0.56000000000000005</v>
      </c>
      <c r="G43" s="42">
        <v>0.71</v>
      </c>
      <c r="H43" s="42">
        <v>0.46</v>
      </c>
      <c r="I43" s="42">
        <v>0.54</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ND6h5PPqZcR7J+56ZfgRPJ0LcqAv6kO6p3Ypei65ANylkI0dVJVDf8dNi7YaBc/w8LCwO+hEJ66/ThYsSbFw==" saltValue="aPTb9BGbHa7L013z/wKZ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2027</v>
      </c>
      <c r="L45" s="60">
        <v>2087</v>
      </c>
      <c r="M45" s="60">
        <v>2292</v>
      </c>
      <c r="N45" s="60">
        <v>2114</v>
      </c>
      <c r="O45" s="61">
        <v>2022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532</v>
      </c>
      <c r="L48" s="64">
        <v>557</v>
      </c>
      <c r="M48" s="64">
        <v>660</v>
      </c>
      <c r="N48" s="64">
        <v>644</v>
      </c>
      <c r="O48" s="65">
        <v>669</v>
      </c>
      <c r="P48" s="48"/>
      <c r="Q48" s="48"/>
      <c r="R48" s="48"/>
      <c r="S48" s="48"/>
      <c r="T48" s="48"/>
      <c r="U48" s="48"/>
    </row>
    <row r="49" spans="1:21" ht="30.75" customHeight="1" x14ac:dyDescent="0.15">
      <c r="A49" s="48"/>
      <c r="B49" s="1270"/>
      <c r="C49" s="1271"/>
      <c r="D49" s="62"/>
      <c r="E49" s="1252" t="s">
        <v>16</v>
      </c>
      <c r="F49" s="1252"/>
      <c r="G49" s="1252"/>
      <c r="H49" s="1252"/>
      <c r="I49" s="1252"/>
      <c r="J49" s="1253"/>
      <c r="K49" s="63">
        <v>171</v>
      </c>
      <c r="L49" s="64">
        <v>122</v>
      </c>
      <c r="M49" s="64">
        <v>125</v>
      </c>
      <c r="N49" s="64">
        <v>141</v>
      </c>
      <c r="O49" s="65">
        <v>101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525</v>
      </c>
      <c r="L51" s="64" t="s">
        <v>525</v>
      </c>
      <c r="M51" s="64" t="s">
        <v>525</v>
      </c>
      <c r="N51" s="64" t="s">
        <v>525</v>
      </c>
      <c r="O51" s="65" t="s">
        <v>525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1625</v>
      </c>
      <c r="L52" s="64">
        <v>1714</v>
      </c>
      <c r="M52" s="64">
        <v>1814</v>
      </c>
      <c r="N52" s="64">
        <v>1858</v>
      </c>
      <c r="O52" s="65">
        <v>1829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1105</v>
      </c>
      <c r="L53" s="69">
        <v>1052</v>
      </c>
      <c r="M53" s="69">
        <v>1263</v>
      </c>
      <c r="N53" s="69">
        <v>1041</v>
      </c>
      <c r="O53" s="70">
        <v>963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606</v>
      </c>
      <c r="L57" s="84" t="s">
        <v>606</v>
      </c>
      <c r="M57" s="84" t="s">
        <v>606</v>
      </c>
      <c r="N57" s="84" t="s">
        <v>606</v>
      </c>
      <c r="O57" s="85" t="s">
        <v>606</v>
      </c>
    </row>
    <row r="58" spans="1:21" ht="31.5" customHeight="1" thickBot="1" x14ac:dyDescent="0.2">
      <c r="B58" s="1260"/>
      <c r="C58" s="1261"/>
      <c r="D58" s="1265" t="s">
        <v>27</v>
      </c>
      <c r="E58" s="1266"/>
      <c r="F58" s="1266"/>
      <c r="G58" s="1266"/>
      <c r="H58" s="1266"/>
      <c r="I58" s="1266"/>
      <c r="J58" s="1267"/>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Tz++UWF0WqlAE1nGyc34gAVO/mmUx7lkRwWjgKt33vY2/Stcfdh0AR4UIvHAqA34QzJxnKeMiHvPJZo/Zy0ng==" saltValue="VyJyNqxDi4ujGg1ELOS5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88" t="s">
        <v>30</v>
      </c>
      <c r="C41" s="1289"/>
      <c r="D41" s="102"/>
      <c r="E41" s="1290" t="s">
        <v>31</v>
      </c>
      <c r="F41" s="1290"/>
      <c r="G41" s="1290"/>
      <c r="H41" s="1291"/>
      <c r="I41" s="103">
        <v>19360</v>
      </c>
      <c r="J41" s="104">
        <v>18787</v>
      </c>
      <c r="K41" s="104">
        <v>18157</v>
      </c>
      <c r="L41" s="104">
        <v>19601</v>
      </c>
      <c r="M41" s="105">
        <v>21313</v>
      </c>
    </row>
    <row r="42" spans="2:13" ht="27.75" customHeight="1" x14ac:dyDescent="0.15">
      <c r="B42" s="1278"/>
      <c r="C42" s="1279"/>
      <c r="D42" s="106"/>
      <c r="E42" s="1282" t="s">
        <v>32</v>
      </c>
      <c r="F42" s="1282"/>
      <c r="G42" s="1282"/>
      <c r="H42" s="1283"/>
      <c r="I42" s="107" t="s">
        <v>525</v>
      </c>
      <c r="J42" s="108" t="s">
        <v>525</v>
      </c>
      <c r="K42" s="108" t="s">
        <v>525</v>
      </c>
      <c r="L42" s="108" t="s">
        <v>525</v>
      </c>
      <c r="M42" s="109" t="s">
        <v>525</v>
      </c>
    </row>
    <row r="43" spans="2:13" ht="27.75" customHeight="1" x14ac:dyDescent="0.15">
      <c r="B43" s="1278"/>
      <c r="C43" s="1279"/>
      <c r="D43" s="106"/>
      <c r="E43" s="1282" t="s">
        <v>33</v>
      </c>
      <c r="F43" s="1282"/>
      <c r="G43" s="1282"/>
      <c r="H43" s="1283"/>
      <c r="I43" s="107">
        <v>15727</v>
      </c>
      <c r="J43" s="108">
        <v>15618</v>
      </c>
      <c r="K43" s="108">
        <v>15361</v>
      </c>
      <c r="L43" s="108">
        <v>14571</v>
      </c>
      <c r="M43" s="109">
        <v>13991</v>
      </c>
    </row>
    <row r="44" spans="2:13" ht="27.75" customHeight="1" x14ac:dyDescent="0.15">
      <c r="B44" s="1278"/>
      <c r="C44" s="1279"/>
      <c r="D44" s="106"/>
      <c r="E44" s="1282" t="s">
        <v>34</v>
      </c>
      <c r="F44" s="1282"/>
      <c r="G44" s="1282"/>
      <c r="H44" s="1283"/>
      <c r="I44" s="107">
        <v>667</v>
      </c>
      <c r="J44" s="108">
        <v>543</v>
      </c>
      <c r="K44" s="108">
        <v>430</v>
      </c>
      <c r="L44" s="108">
        <v>396</v>
      </c>
      <c r="M44" s="109">
        <v>686</v>
      </c>
    </row>
    <row r="45" spans="2:13" ht="27.75" customHeight="1" x14ac:dyDescent="0.15">
      <c r="B45" s="1278"/>
      <c r="C45" s="1279"/>
      <c r="D45" s="106"/>
      <c r="E45" s="1282" t="s">
        <v>35</v>
      </c>
      <c r="F45" s="1282"/>
      <c r="G45" s="1282"/>
      <c r="H45" s="1283"/>
      <c r="I45" s="107">
        <v>509</v>
      </c>
      <c r="J45" s="108">
        <v>445</v>
      </c>
      <c r="K45" s="108">
        <v>135</v>
      </c>
      <c r="L45" s="108">
        <v>1154</v>
      </c>
      <c r="M45" s="109">
        <v>1084</v>
      </c>
    </row>
    <row r="46" spans="2:13" ht="27.75" customHeight="1" x14ac:dyDescent="0.15">
      <c r="B46" s="1278"/>
      <c r="C46" s="1279"/>
      <c r="D46" s="110"/>
      <c r="E46" s="1282" t="s">
        <v>36</v>
      </c>
      <c r="F46" s="1282"/>
      <c r="G46" s="1282"/>
      <c r="H46" s="1283"/>
      <c r="I46" s="107" t="s">
        <v>525</v>
      </c>
      <c r="J46" s="108" t="s">
        <v>525</v>
      </c>
      <c r="K46" s="108" t="s">
        <v>525</v>
      </c>
      <c r="L46" s="108" t="s">
        <v>525</v>
      </c>
      <c r="M46" s="109" t="s">
        <v>525</v>
      </c>
    </row>
    <row r="47" spans="2:13" ht="27.75" customHeight="1" x14ac:dyDescent="0.15">
      <c r="B47" s="1278"/>
      <c r="C47" s="1279"/>
      <c r="D47" s="111"/>
      <c r="E47" s="1292" t="s">
        <v>37</v>
      </c>
      <c r="F47" s="1293"/>
      <c r="G47" s="1293"/>
      <c r="H47" s="1294"/>
      <c r="I47" s="107" t="s">
        <v>525</v>
      </c>
      <c r="J47" s="108" t="s">
        <v>525</v>
      </c>
      <c r="K47" s="108" t="s">
        <v>525</v>
      </c>
      <c r="L47" s="108" t="s">
        <v>525</v>
      </c>
      <c r="M47" s="109" t="s">
        <v>525</v>
      </c>
    </row>
    <row r="48" spans="2:13" ht="27.75" customHeight="1" x14ac:dyDescent="0.15">
      <c r="B48" s="1278"/>
      <c r="C48" s="1279"/>
      <c r="D48" s="106"/>
      <c r="E48" s="1282" t="s">
        <v>38</v>
      </c>
      <c r="F48" s="1282"/>
      <c r="G48" s="1282"/>
      <c r="H48" s="1283"/>
      <c r="I48" s="107" t="s">
        <v>525</v>
      </c>
      <c r="J48" s="108" t="s">
        <v>525</v>
      </c>
      <c r="K48" s="108" t="s">
        <v>525</v>
      </c>
      <c r="L48" s="108" t="s">
        <v>525</v>
      </c>
      <c r="M48" s="109" t="s">
        <v>525</v>
      </c>
    </row>
    <row r="49" spans="2:13" ht="27.75" customHeight="1" x14ac:dyDescent="0.15">
      <c r="B49" s="1280"/>
      <c r="C49" s="1281"/>
      <c r="D49" s="106"/>
      <c r="E49" s="1282" t="s">
        <v>39</v>
      </c>
      <c r="F49" s="1282"/>
      <c r="G49" s="1282"/>
      <c r="H49" s="1283"/>
      <c r="I49" s="107" t="s">
        <v>525</v>
      </c>
      <c r="J49" s="108" t="s">
        <v>525</v>
      </c>
      <c r="K49" s="108" t="s">
        <v>525</v>
      </c>
      <c r="L49" s="108" t="s">
        <v>525</v>
      </c>
      <c r="M49" s="109" t="s">
        <v>525</v>
      </c>
    </row>
    <row r="50" spans="2:13" ht="27.75" customHeight="1" x14ac:dyDescent="0.15">
      <c r="B50" s="1276" t="s">
        <v>40</v>
      </c>
      <c r="C50" s="1277"/>
      <c r="D50" s="112"/>
      <c r="E50" s="1282" t="s">
        <v>41</v>
      </c>
      <c r="F50" s="1282"/>
      <c r="G50" s="1282"/>
      <c r="H50" s="1283"/>
      <c r="I50" s="107">
        <v>11407</v>
      </c>
      <c r="J50" s="108">
        <v>10461</v>
      </c>
      <c r="K50" s="108">
        <v>9802</v>
      </c>
      <c r="L50" s="108">
        <v>8948</v>
      </c>
      <c r="M50" s="109">
        <v>7965</v>
      </c>
    </row>
    <row r="51" spans="2:13" ht="27.75" customHeight="1" x14ac:dyDescent="0.15">
      <c r="B51" s="1278"/>
      <c r="C51" s="1279"/>
      <c r="D51" s="106"/>
      <c r="E51" s="1282" t="s">
        <v>42</v>
      </c>
      <c r="F51" s="1282"/>
      <c r="G51" s="1282"/>
      <c r="H51" s="1283"/>
      <c r="I51" s="107" t="s">
        <v>525</v>
      </c>
      <c r="J51" s="108" t="s">
        <v>525</v>
      </c>
      <c r="K51" s="108" t="s">
        <v>525</v>
      </c>
      <c r="L51" s="108" t="s">
        <v>525</v>
      </c>
      <c r="M51" s="109" t="s">
        <v>525</v>
      </c>
    </row>
    <row r="52" spans="2:13" ht="27.75" customHeight="1" x14ac:dyDescent="0.15">
      <c r="B52" s="1280"/>
      <c r="C52" s="1281"/>
      <c r="D52" s="106"/>
      <c r="E52" s="1282" t="s">
        <v>43</v>
      </c>
      <c r="F52" s="1282"/>
      <c r="G52" s="1282"/>
      <c r="H52" s="1283"/>
      <c r="I52" s="107">
        <v>23626</v>
      </c>
      <c r="J52" s="108">
        <v>23774</v>
      </c>
      <c r="K52" s="108">
        <v>23554</v>
      </c>
      <c r="L52" s="108">
        <v>24741</v>
      </c>
      <c r="M52" s="109">
        <v>24724</v>
      </c>
    </row>
    <row r="53" spans="2:13" ht="27.75" customHeight="1" thickBot="1" x14ac:dyDescent="0.2">
      <c r="B53" s="1284" t="s">
        <v>44</v>
      </c>
      <c r="C53" s="1285"/>
      <c r="D53" s="113"/>
      <c r="E53" s="1286" t="s">
        <v>45</v>
      </c>
      <c r="F53" s="1286"/>
      <c r="G53" s="1286"/>
      <c r="H53" s="1287"/>
      <c r="I53" s="114">
        <v>1230</v>
      </c>
      <c r="J53" s="115">
        <v>1157</v>
      </c>
      <c r="K53" s="115">
        <v>726</v>
      </c>
      <c r="L53" s="115">
        <v>2032</v>
      </c>
      <c r="M53" s="116">
        <v>4385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nh8SiI1I8fPNoQAJkQ6ULe94GaILQmSYInC5BX/P1Aa6mkfd5UrAZ1jJUiSmVPkNviRT1KwnKT6amCCDdWKiA==" saltValue="qwRpPp+HPOuNLm/BidDO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48</v>
      </c>
      <c r="D55" s="1303"/>
      <c r="E55" s="1304"/>
      <c r="F55" s="128">
        <v>3599</v>
      </c>
      <c r="G55" s="128">
        <v>3342</v>
      </c>
      <c r="H55" s="129">
        <v>2892</v>
      </c>
    </row>
    <row r="56" spans="2:8" ht="52.5" customHeight="1" x14ac:dyDescent="0.15">
      <c r="B56" s="130"/>
      <c r="C56" s="1305" t="s">
        <v>49</v>
      </c>
      <c r="D56" s="1305"/>
      <c r="E56" s="1306"/>
      <c r="F56" s="131">
        <v>71</v>
      </c>
      <c r="G56" s="131">
        <v>71</v>
      </c>
      <c r="H56" s="132">
        <v>71</v>
      </c>
    </row>
    <row r="57" spans="2:8" ht="53.25" customHeight="1" x14ac:dyDescent="0.15">
      <c r="B57" s="130"/>
      <c r="C57" s="1307" t="s">
        <v>50</v>
      </c>
      <c r="D57" s="1307"/>
      <c r="E57" s="1308"/>
      <c r="F57" s="133">
        <v>3660</v>
      </c>
      <c r="G57" s="133">
        <v>2988</v>
      </c>
      <c r="H57" s="134">
        <v>2330</v>
      </c>
    </row>
    <row r="58" spans="2:8" ht="45.75" customHeight="1" x14ac:dyDescent="0.15">
      <c r="B58" s="135"/>
      <c r="C58" s="1295" t="s">
        <v>603</v>
      </c>
      <c r="D58" s="1296"/>
      <c r="E58" s="1297"/>
      <c r="F58" s="136">
        <v>1120</v>
      </c>
      <c r="G58" s="136">
        <v>1010</v>
      </c>
      <c r="H58" s="137">
        <v>1011</v>
      </c>
    </row>
    <row r="59" spans="2:8" ht="45.75" customHeight="1" x14ac:dyDescent="0.15">
      <c r="B59" s="135"/>
      <c r="C59" s="1295" t="s">
        <v>607</v>
      </c>
      <c r="D59" s="1296"/>
      <c r="E59" s="1297"/>
      <c r="F59" s="136">
        <v>722</v>
      </c>
      <c r="G59" s="136">
        <v>722</v>
      </c>
      <c r="H59" s="137">
        <v>722</v>
      </c>
    </row>
    <row r="60" spans="2:8" ht="45.75" customHeight="1" x14ac:dyDescent="0.15">
      <c r="B60" s="135"/>
      <c r="C60" s="1295" t="s">
        <v>608</v>
      </c>
      <c r="D60" s="1296"/>
      <c r="E60" s="1297"/>
      <c r="F60" s="136">
        <v>1181</v>
      </c>
      <c r="G60" s="136">
        <v>781</v>
      </c>
      <c r="H60" s="137">
        <v>331</v>
      </c>
    </row>
    <row r="61" spans="2:8" ht="45.75" customHeight="1" x14ac:dyDescent="0.15">
      <c r="B61" s="135"/>
      <c r="C61" s="1295" t="s">
        <v>609</v>
      </c>
      <c r="D61" s="1296"/>
      <c r="E61" s="1297"/>
      <c r="F61" s="136">
        <v>214</v>
      </c>
      <c r="G61" s="136">
        <v>214</v>
      </c>
      <c r="H61" s="137">
        <v>214</v>
      </c>
    </row>
    <row r="62" spans="2:8" ht="45.75" customHeight="1" thickBot="1" x14ac:dyDescent="0.2">
      <c r="B62" s="138"/>
      <c r="C62" s="1298" t="s">
        <v>610</v>
      </c>
      <c r="D62" s="1299"/>
      <c r="E62" s="1300"/>
      <c r="F62" s="139">
        <v>424</v>
      </c>
      <c r="G62" s="139">
        <v>261</v>
      </c>
      <c r="H62" s="140">
        <v>52</v>
      </c>
    </row>
    <row r="63" spans="2:8" ht="52.5" customHeight="1" thickBot="1" x14ac:dyDescent="0.2">
      <c r="B63" s="141"/>
      <c r="C63" s="1301" t="s">
        <v>51</v>
      </c>
      <c r="D63" s="1301"/>
      <c r="E63" s="1302"/>
      <c r="F63" s="142">
        <v>7330</v>
      </c>
      <c r="G63" s="142">
        <v>6401</v>
      </c>
      <c r="H63" s="143">
        <v>5293</v>
      </c>
    </row>
    <row r="64" spans="2:8" ht="15" customHeight="1" x14ac:dyDescent="0.15"/>
  </sheetData>
  <sheetProtection algorithmName="SHA-512" hashValue="yQu7KG4359gcHCKdPirr0A/jR/ChujL92+RTYlcOewON3sv4OdrsjN2N7zt6qgv/64pmWMie84+Azc8dfHI2BQ==" saltValue="jtpKO19Iuo5MJ3IM+Dty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6"/>
      <c r="DE19" s="386"/>
    </row>
    <row r="20" spans="1:351"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x14ac:dyDescent="0.15">
      <c r="B23" s="387"/>
    </row>
    <row r="24" spans="1:351" x14ac:dyDescent="0.15">
      <c r="B24" s="387"/>
    </row>
    <row r="25" spans="1:351" x14ac:dyDescent="0.15">
      <c r="B25" s="387"/>
    </row>
    <row r="26" spans="1:351" x14ac:dyDescent="0.15">
      <c r="B26" s="387"/>
    </row>
    <row r="27" spans="1:351" x14ac:dyDescent="0.15">
      <c r="B27" s="387"/>
    </row>
    <row r="28" spans="1:351" x14ac:dyDescent="0.15">
      <c r="B28" s="387"/>
    </row>
    <row r="29" spans="1:351" x14ac:dyDescent="0.15">
      <c r="B29" s="387"/>
    </row>
    <row r="30" spans="1:351" x14ac:dyDescent="0.15">
      <c r="B30" s="387"/>
    </row>
    <row r="31" spans="1:351" x14ac:dyDescent="0.15">
      <c r="B31" s="387"/>
    </row>
    <row r="32" spans="1:351" x14ac:dyDescent="0.15">
      <c r="B32" s="387"/>
    </row>
    <row r="33" spans="2:109" x14ac:dyDescent="0.15">
      <c r="B33" s="387"/>
    </row>
    <row r="34" spans="2:109" x14ac:dyDescent="0.15">
      <c r="B34" s="387"/>
    </row>
    <row r="35" spans="2:109" x14ac:dyDescent="0.15">
      <c r="B35" s="387"/>
    </row>
    <row r="36" spans="2:109" x14ac:dyDescent="0.15">
      <c r="B36" s="387"/>
    </row>
    <row r="37" spans="2:109" x14ac:dyDescent="0.15">
      <c r="B37" s="387"/>
    </row>
    <row r="38" spans="2:109" x14ac:dyDescent="0.15">
      <c r="B38" s="387"/>
    </row>
    <row r="39" spans="2:109"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x14ac:dyDescent="0.15">
      <c r="B40" s="407"/>
      <c r="DD40" s="407"/>
      <c r="DE40" s="386"/>
    </row>
    <row r="41" spans="2:109" ht="17.25" x14ac:dyDescent="0.15">
      <c r="B41" s="417" t="s">
        <v>619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x14ac:dyDescent="0.15">
      <c r="B42" s="387"/>
      <c r="G42" s="403"/>
      <c r="I42" s="402"/>
      <c r="J42" s="402"/>
      <c r="K42" s="402"/>
      <c r="AM42" s="403"/>
      <c r="AN42" s="403" t="s">
        <v>616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x14ac:dyDescent="0.15">
      <c r="B49" s="387"/>
      <c r="AN49" s="386" t="s">
        <v>615</v>
      </c>
    </row>
    <row r="50" spans="1:109"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566</v>
      </c>
      <c r="BQ50" s="1322"/>
      <c r="BR50" s="1322"/>
      <c r="BS50" s="1322"/>
      <c r="BT50" s="1322"/>
      <c r="BU50" s="1322"/>
      <c r="BV50" s="1322"/>
      <c r="BW50" s="1322"/>
      <c r="BX50" s="1322" t="s">
        <v>567</v>
      </c>
      <c r="BY50" s="1322"/>
      <c r="BZ50" s="1322"/>
      <c r="CA50" s="1322"/>
      <c r="CB50" s="1322"/>
      <c r="CC50" s="1322"/>
      <c r="CD50" s="1322"/>
      <c r="CE50" s="1322"/>
      <c r="CF50" s="1322" t="s">
        <v>568</v>
      </c>
      <c r="CG50" s="1322"/>
      <c r="CH50" s="1322"/>
      <c r="CI50" s="1322"/>
      <c r="CJ50" s="1322"/>
      <c r="CK50" s="1322"/>
      <c r="CL50" s="1322"/>
      <c r="CM50" s="1322"/>
      <c r="CN50" s="1322" t="s">
        <v>569</v>
      </c>
      <c r="CO50" s="1322"/>
      <c r="CP50" s="1322"/>
      <c r="CQ50" s="1322"/>
      <c r="CR50" s="1322"/>
      <c r="CS50" s="1322"/>
      <c r="CT50" s="1322"/>
      <c r="CU50" s="1322"/>
      <c r="CV50" s="1322" t="s">
        <v>570</v>
      </c>
      <c r="CW50" s="1322"/>
      <c r="CX50" s="1322"/>
      <c r="CY50" s="1322"/>
      <c r="CZ50" s="1322"/>
      <c r="DA50" s="1322"/>
      <c r="DB50" s="1322"/>
      <c r="DC50" s="1322"/>
    </row>
    <row r="51" spans="1:109" ht="13.5" customHeight="1" x14ac:dyDescent="0.15">
      <c r="B51" s="387"/>
      <c r="G51" s="1329"/>
      <c r="H51" s="1329"/>
      <c r="I51" s="1327"/>
      <c r="J51" s="1327"/>
      <c r="K51" s="1324"/>
      <c r="L51" s="1324"/>
      <c r="M51" s="1324"/>
      <c r="N51" s="1324"/>
      <c r="AM51" s="394"/>
      <c r="AN51" s="1325" t="s">
        <v>614</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7.3</v>
      </c>
      <c r="BY51" s="1323"/>
      <c r="BZ51" s="1323"/>
      <c r="CA51" s="1323"/>
      <c r="CB51" s="1323"/>
      <c r="CC51" s="1323"/>
      <c r="CD51" s="1323"/>
      <c r="CE51" s="1323"/>
      <c r="CF51" s="1323">
        <v>4.5</v>
      </c>
      <c r="CG51" s="1323"/>
      <c r="CH51" s="1323"/>
      <c r="CI51" s="1323"/>
      <c r="CJ51" s="1323"/>
      <c r="CK51" s="1323"/>
      <c r="CL51" s="1323"/>
      <c r="CM51" s="1323"/>
      <c r="CN51" s="1323">
        <v>12.6</v>
      </c>
      <c r="CO51" s="1323"/>
      <c r="CP51" s="1323"/>
      <c r="CQ51" s="1323"/>
      <c r="CR51" s="1323"/>
      <c r="CS51" s="1323"/>
      <c r="CT51" s="1323"/>
      <c r="CU51" s="1323"/>
      <c r="CV51" s="1323">
        <v>27.2</v>
      </c>
      <c r="CW51" s="1323"/>
      <c r="CX51" s="1323"/>
      <c r="CY51" s="1323"/>
      <c r="CZ51" s="1323"/>
      <c r="DA51" s="1323"/>
      <c r="DB51" s="1323"/>
      <c r="DC51" s="1323"/>
    </row>
    <row r="52" spans="1:109" x14ac:dyDescent="0.15">
      <c r="B52" s="387"/>
      <c r="G52" s="1329"/>
      <c r="H52" s="1329"/>
      <c r="I52" s="1327"/>
      <c r="J52" s="1327"/>
      <c r="K52" s="1324"/>
      <c r="L52" s="1324"/>
      <c r="M52" s="1324"/>
      <c r="N52" s="1324"/>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2"/>
      <c r="B53" s="387"/>
      <c r="G53" s="1329"/>
      <c r="H53" s="1329"/>
      <c r="I53" s="1318"/>
      <c r="J53" s="1318"/>
      <c r="K53" s="1324"/>
      <c r="L53" s="1324"/>
      <c r="M53" s="1324"/>
      <c r="N53" s="1324"/>
      <c r="AM53" s="39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63.8</v>
      </c>
      <c r="BY53" s="1323"/>
      <c r="BZ53" s="1323"/>
      <c r="CA53" s="1323"/>
      <c r="CB53" s="1323"/>
      <c r="CC53" s="1323"/>
      <c r="CD53" s="1323"/>
      <c r="CE53" s="1323"/>
      <c r="CF53" s="1323">
        <v>65</v>
      </c>
      <c r="CG53" s="1323"/>
      <c r="CH53" s="1323"/>
      <c r="CI53" s="1323"/>
      <c r="CJ53" s="1323"/>
      <c r="CK53" s="1323"/>
      <c r="CL53" s="1323"/>
      <c r="CM53" s="1323"/>
      <c r="CN53" s="1323">
        <v>66.2</v>
      </c>
      <c r="CO53" s="1323"/>
      <c r="CP53" s="1323"/>
      <c r="CQ53" s="1323"/>
      <c r="CR53" s="1323"/>
      <c r="CS53" s="1323"/>
      <c r="CT53" s="1323"/>
      <c r="CU53" s="1323"/>
      <c r="CV53" s="1323">
        <v>64.900000000000006</v>
      </c>
      <c r="CW53" s="1323"/>
      <c r="CX53" s="1323"/>
      <c r="CY53" s="1323"/>
      <c r="CZ53" s="1323"/>
      <c r="DA53" s="1323"/>
      <c r="DB53" s="1323"/>
      <c r="DC53" s="1323"/>
    </row>
    <row r="54" spans="1:109" x14ac:dyDescent="0.15">
      <c r="A54" s="402"/>
      <c r="B54" s="387"/>
      <c r="G54" s="1329"/>
      <c r="H54" s="1329"/>
      <c r="I54" s="1318"/>
      <c r="J54" s="1318"/>
      <c r="K54" s="1324"/>
      <c r="L54" s="1324"/>
      <c r="M54" s="1324"/>
      <c r="N54" s="1324"/>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2"/>
      <c r="B55" s="387"/>
      <c r="G55" s="1318"/>
      <c r="H55" s="1318"/>
      <c r="I55" s="1318"/>
      <c r="J55" s="1318"/>
      <c r="K55" s="1324"/>
      <c r="L55" s="1324"/>
      <c r="M55" s="1324"/>
      <c r="N55" s="1324"/>
      <c r="AN55" s="1322" t="s">
        <v>613</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2"/>
      <c r="B56" s="387"/>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x14ac:dyDescent="0.15">
      <c r="B57" s="408"/>
      <c r="G57" s="1318"/>
      <c r="H57" s="1318"/>
      <c r="I57" s="1328"/>
      <c r="J57" s="1328"/>
      <c r="K57" s="1324"/>
      <c r="L57" s="1324"/>
      <c r="M57" s="1324"/>
      <c r="N57" s="1324"/>
      <c r="AM57" s="386"/>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13"/>
      <c r="DE57" s="408"/>
    </row>
    <row r="58" spans="1:109" s="402" customFormat="1" x14ac:dyDescent="0.15">
      <c r="A58" s="386"/>
      <c r="B58" s="408"/>
      <c r="G58" s="1318"/>
      <c r="H58" s="1318"/>
      <c r="I58" s="1328"/>
      <c r="J58" s="1328"/>
      <c r="K58" s="1324"/>
      <c r="L58" s="1324"/>
      <c r="M58" s="1324"/>
      <c r="N58" s="1324"/>
      <c r="AM58" s="386"/>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3"/>
      <c r="DE58" s="408"/>
    </row>
    <row r="59" spans="1:109" s="402" customFormat="1"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617</v>
      </c>
    </row>
    <row r="64" spans="1:109" x14ac:dyDescent="0.15">
      <c r="B64" s="387"/>
      <c r="G64" s="403"/>
      <c r="I64" s="405"/>
      <c r="J64" s="405"/>
      <c r="K64" s="405"/>
      <c r="L64" s="405"/>
      <c r="M64" s="405"/>
      <c r="N64" s="404"/>
      <c r="AM64" s="403"/>
      <c r="AN64" s="403" t="s">
        <v>616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x14ac:dyDescent="0.15">
      <c r="B65" s="387"/>
      <c r="AN65" s="1309" t="s">
        <v>622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x14ac:dyDescent="0.15">
      <c r="B71" s="387"/>
      <c r="G71" s="397"/>
      <c r="I71" s="400"/>
      <c r="J71" s="399"/>
      <c r="K71" s="399"/>
      <c r="L71" s="398"/>
      <c r="M71" s="399"/>
      <c r="N71" s="398"/>
      <c r="AM71" s="397"/>
      <c r="AN71" s="386" t="s">
        <v>615</v>
      </c>
    </row>
    <row r="72" spans="2:107"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566</v>
      </c>
      <c r="BQ72" s="1322"/>
      <c r="BR72" s="1322"/>
      <c r="BS72" s="1322"/>
      <c r="BT72" s="1322"/>
      <c r="BU72" s="1322"/>
      <c r="BV72" s="1322"/>
      <c r="BW72" s="1322"/>
      <c r="BX72" s="1322" t="s">
        <v>567</v>
      </c>
      <c r="BY72" s="1322"/>
      <c r="BZ72" s="1322"/>
      <c r="CA72" s="1322"/>
      <c r="CB72" s="1322"/>
      <c r="CC72" s="1322"/>
      <c r="CD72" s="1322"/>
      <c r="CE72" s="1322"/>
      <c r="CF72" s="1322" t="s">
        <v>568</v>
      </c>
      <c r="CG72" s="1322"/>
      <c r="CH72" s="1322"/>
      <c r="CI72" s="1322"/>
      <c r="CJ72" s="1322"/>
      <c r="CK72" s="1322"/>
      <c r="CL72" s="1322"/>
      <c r="CM72" s="1322"/>
      <c r="CN72" s="1322" t="s">
        <v>569</v>
      </c>
      <c r="CO72" s="1322"/>
      <c r="CP72" s="1322"/>
      <c r="CQ72" s="1322"/>
      <c r="CR72" s="1322"/>
      <c r="CS72" s="1322"/>
      <c r="CT72" s="1322"/>
      <c r="CU72" s="1322"/>
      <c r="CV72" s="1322" t="s">
        <v>570</v>
      </c>
      <c r="CW72" s="1322"/>
      <c r="CX72" s="1322"/>
      <c r="CY72" s="1322"/>
      <c r="CZ72" s="1322"/>
      <c r="DA72" s="1322"/>
      <c r="DB72" s="1322"/>
      <c r="DC72" s="1322"/>
    </row>
    <row r="73" spans="2:107" x14ac:dyDescent="0.15">
      <c r="B73" s="387"/>
      <c r="G73" s="1329"/>
      <c r="H73" s="1329"/>
      <c r="I73" s="1329"/>
      <c r="J73" s="1329"/>
      <c r="K73" s="1330"/>
      <c r="L73" s="1330"/>
      <c r="M73" s="1330"/>
      <c r="N73" s="1330"/>
      <c r="AM73" s="394"/>
      <c r="AN73" s="1325" t="s">
        <v>614</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v>7.7</v>
      </c>
      <c r="BQ73" s="1323"/>
      <c r="BR73" s="1323"/>
      <c r="BS73" s="1323"/>
      <c r="BT73" s="1323"/>
      <c r="BU73" s="1323"/>
      <c r="BV73" s="1323"/>
      <c r="BW73" s="1323"/>
      <c r="BX73" s="1323">
        <v>7.3</v>
      </c>
      <c r="BY73" s="1323"/>
      <c r="BZ73" s="1323"/>
      <c r="CA73" s="1323"/>
      <c r="CB73" s="1323"/>
      <c r="CC73" s="1323"/>
      <c r="CD73" s="1323"/>
      <c r="CE73" s="1323"/>
      <c r="CF73" s="1323">
        <v>4.5</v>
      </c>
      <c r="CG73" s="1323"/>
      <c r="CH73" s="1323"/>
      <c r="CI73" s="1323"/>
      <c r="CJ73" s="1323"/>
      <c r="CK73" s="1323"/>
      <c r="CL73" s="1323"/>
      <c r="CM73" s="1323"/>
      <c r="CN73" s="1323">
        <v>12.6</v>
      </c>
      <c r="CO73" s="1323"/>
      <c r="CP73" s="1323"/>
      <c r="CQ73" s="1323"/>
      <c r="CR73" s="1323"/>
      <c r="CS73" s="1323"/>
      <c r="CT73" s="1323"/>
      <c r="CU73" s="1323"/>
      <c r="CV73" s="1323">
        <v>27.2</v>
      </c>
      <c r="CW73" s="1323"/>
      <c r="CX73" s="1323"/>
      <c r="CY73" s="1323"/>
      <c r="CZ73" s="1323"/>
      <c r="DA73" s="1323"/>
      <c r="DB73" s="1323"/>
      <c r="DC73" s="1323"/>
    </row>
    <row r="74" spans="2:107" x14ac:dyDescent="0.15">
      <c r="B74" s="387"/>
      <c r="G74" s="1329"/>
      <c r="H74" s="1329"/>
      <c r="I74" s="1329"/>
      <c r="J74" s="1329"/>
      <c r="K74" s="1330"/>
      <c r="L74" s="1330"/>
      <c r="M74" s="1330"/>
      <c r="N74" s="1330"/>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87"/>
      <c r="G75" s="1329"/>
      <c r="H75" s="1329"/>
      <c r="I75" s="1318"/>
      <c r="J75" s="1318"/>
      <c r="K75" s="1324"/>
      <c r="L75" s="1324"/>
      <c r="M75" s="1324"/>
      <c r="N75" s="1324"/>
      <c r="AM75" s="394"/>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3">
        <v>6.3</v>
      </c>
      <c r="BQ75" s="1323"/>
      <c r="BR75" s="1323"/>
      <c r="BS75" s="1323"/>
      <c r="BT75" s="1323"/>
      <c r="BU75" s="1323"/>
      <c r="BV75" s="1323"/>
      <c r="BW75" s="1323"/>
      <c r="BX75" s="1323">
        <v>6.5</v>
      </c>
      <c r="BY75" s="1323"/>
      <c r="BZ75" s="1323"/>
      <c r="CA75" s="1323"/>
      <c r="CB75" s="1323"/>
      <c r="CC75" s="1323"/>
      <c r="CD75" s="1323"/>
      <c r="CE75" s="1323"/>
      <c r="CF75" s="1323">
        <v>7.1</v>
      </c>
      <c r="CG75" s="1323"/>
      <c r="CH75" s="1323"/>
      <c r="CI75" s="1323"/>
      <c r="CJ75" s="1323"/>
      <c r="CK75" s="1323"/>
      <c r="CL75" s="1323"/>
      <c r="CM75" s="1323"/>
      <c r="CN75" s="1323">
        <v>7</v>
      </c>
      <c r="CO75" s="1323"/>
      <c r="CP75" s="1323"/>
      <c r="CQ75" s="1323"/>
      <c r="CR75" s="1323"/>
      <c r="CS75" s="1323"/>
      <c r="CT75" s="1323"/>
      <c r="CU75" s="1323"/>
      <c r="CV75" s="1323">
        <v>6.8</v>
      </c>
      <c r="CW75" s="1323"/>
      <c r="CX75" s="1323"/>
      <c r="CY75" s="1323"/>
      <c r="CZ75" s="1323"/>
      <c r="DA75" s="1323"/>
      <c r="DB75" s="1323"/>
      <c r="DC75" s="1323"/>
    </row>
    <row r="76" spans="2:107" x14ac:dyDescent="0.15">
      <c r="B76" s="387"/>
      <c r="G76" s="1329"/>
      <c r="H76" s="1329"/>
      <c r="I76" s="1318"/>
      <c r="J76" s="1318"/>
      <c r="K76" s="1324"/>
      <c r="L76" s="1324"/>
      <c r="M76" s="1324"/>
      <c r="N76" s="1324"/>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87"/>
      <c r="G77" s="1318"/>
      <c r="H77" s="1318"/>
      <c r="I77" s="1318"/>
      <c r="J77" s="1318"/>
      <c r="K77" s="1330"/>
      <c r="L77" s="1330"/>
      <c r="M77" s="1330"/>
      <c r="N77" s="1330"/>
      <c r="AN77" s="1322" t="s">
        <v>613</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8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87"/>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87"/>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x14ac:dyDescent="0.15">
      <c r="DD84" s="386"/>
      <c r="DE84" s="386"/>
    </row>
    <row r="85" spans="2:109" x14ac:dyDescent="0.15">
      <c r="DD85" s="386"/>
      <c r="DE85" s="386"/>
    </row>
    <row r="86" spans="2:109" hidden="1" x14ac:dyDescent="0.15">
      <c r="DD86" s="386"/>
      <c r="DE86" s="386"/>
    </row>
    <row r="87" spans="2:109" hidden="1" x14ac:dyDescent="0.15">
      <c r="K87" s="389"/>
      <c r="AQ87" s="389"/>
      <c r="BC87" s="389"/>
      <c r="BO87" s="389"/>
      <c r="CA87" s="389"/>
      <c r="CM87" s="389"/>
      <c r="CY87" s="389"/>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SQEYLb+iRTK029gmcWS97MIAGGtebrCCtzrAPDePbZFXD07Z0mQ2nWhsc/w4vY0H/E5/81KEoYranwBaxDuKpA==" saltValue="Vgx2iri9POsq9+szZYVw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ARKxIDZc1N24R7p7MkD0pV92ZXtbxtprJY0cjqL5vuwvFXLoQ39buvfxsFmXV+WsQs5Ojs08AkOQZLk4HlweQw==" saltValue="ugevWnmCse6JNJf3ehJnt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hauxv0H8OMHBGfInxaflI2sooz9pH9rcIMm5hzBMj9qtcgwVd75+ooHgZF9HW7nZ0ssC6RWUndsKSxUaRlE3PA==" saltValue="KOZBy7OXV/mDDukRAS4K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15314</v>
      </c>
      <c r="E3" s="162"/>
      <c r="F3" s="163">
        <v>54227</v>
      </c>
      <c r="G3" s="164"/>
      <c r="H3" s="165"/>
    </row>
    <row r="4" spans="1:8" x14ac:dyDescent="0.15">
      <c r="A4" s="166"/>
      <c r="B4" s="167"/>
      <c r="C4" s="168"/>
      <c r="D4" s="169">
        <v>10055</v>
      </c>
      <c r="E4" s="170"/>
      <c r="F4" s="171">
        <v>29694</v>
      </c>
      <c r="G4" s="172"/>
      <c r="H4" s="173"/>
    </row>
    <row r="5" spans="1:8" x14ac:dyDescent="0.15">
      <c r="A5" s="154" t="s">
        <v>558</v>
      </c>
      <c r="B5" s="159"/>
      <c r="C5" s="160"/>
      <c r="D5" s="161">
        <v>19155</v>
      </c>
      <c r="E5" s="162"/>
      <c r="F5" s="163">
        <v>57295</v>
      </c>
      <c r="G5" s="164"/>
      <c r="H5" s="165"/>
    </row>
    <row r="6" spans="1:8" x14ac:dyDescent="0.15">
      <c r="A6" s="166"/>
      <c r="B6" s="167"/>
      <c r="C6" s="168"/>
      <c r="D6" s="169">
        <v>15219</v>
      </c>
      <c r="E6" s="170"/>
      <c r="F6" s="171">
        <v>32771</v>
      </c>
      <c r="G6" s="172"/>
      <c r="H6" s="173"/>
    </row>
    <row r="7" spans="1:8" x14ac:dyDescent="0.15">
      <c r="A7" s="154" t="s">
        <v>559</v>
      </c>
      <c r="B7" s="159"/>
      <c r="C7" s="160"/>
      <c r="D7" s="161">
        <v>22376</v>
      </c>
      <c r="E7" s="162"/>
      <c r="F7" s="163">
        <v>54110</v>
      </c>
      <c r="G7" s="164"/>
      <c r="H7" s="165"/>
    </row>
    <row r="8" spans="1:8" x14ac:dyDescent="0.15">
      <c r="A8" s="166"/>
      <c r="B8" s="167"/>
      <c r="C8" s="168"/>
      <c r="D8" s="169">
        <v>14926</v>
      </c>
      <c r="E8" s="170"/>
      <c r="F8" s="171">
        <v>30620</v>
      </c>
      <c r="G8" s="172"/>
      <c r="H8" s="173"/>
    </row>
    <row r="9" spans="1:8" x14ac:dyDescent="0.15">
      <c r="A9" s="154" t="s">
        <v>560</v>
      </c>
      <c r="B9" s="159"/>
      <c r="C9" s="160"/>
      <c r="D9" s="161">
        <v>45484</v>
      </c>
      <c r="E9" s="162"/>
      <c r="F9" s="163">
        <v>54684</v>
      </c>
      <c r="G9" s="164"/>
      <c r="H9" s="165"/>
    </row>
    <row r="10" spans="1:8" x14ac:dyDescent="0.15">
      <c r="A10" s="166"/>
      <c r="B10" s="167"/>
      <c r="C10" s="168"/>
      <c r="D10" s="169">
        <v>38320</v>
      </c>
      <c r="E10" s="170"/>
      <c r="F10" s="171">
        <v>32829</v>
      </c>
      <c r="G10" s="172"/>
      <c r="H10" s="173"/>
    </row>
    <row r="11" spans="1:8" x14ac:dyDescent="0.15">
      <c r="A11" s="154" t="s">
        <v>561</v>
      </c>
      <c r="B11" s="159"/>
      <c r="C11" s="160"/>
      <c r="D11" s="161">
        <v>56240</v>
      </c>
      <c r="E11" s="162"/>
      <c r="F11" s="163">
        <v>62383</v>
      </c>
      <c r="G11" s="164"/>
      <c r="H11" s="165"/>
    </row>
    <row r="12" spans="1:8" x14ac:dyDescent="0.15">
      <c r="A12" s="166"/>
      <c r="B12" s="167"/>
      <c r="C12" s="174"/>
      <c r="D12" s="169">
        <v>33582</v>
      </c>
      <c r="E12" s="170"/>
      <c r="F12" s="171">
        <v>35325</v>
      </c>
      <c r="G12" s="172"/>
      <c r="H12" s="173"/>
    </row>
    <row r="13" spans="1:8" x14ac:dyDescent="0.15">
      <c r="A13" s="154"/>
      <c r="B13" s="159"/>
      <c r="C13" s="175"/>
      <c r="D13" s="176">
        <v>31714</v>
      </c>
      <c r="E13" s="177"/>
      <c r="F13" s="178">
        <v>56540</v>
      </c>
      <c r="G13" s="179"/>
      <c r="H13" s="165"/>
    </row>
    <row r="14" spans="1:8" x14ac:dyDescent="0.15">
      <c r="A14" s="166"/>
      <c r="B14" s="167"/>
      <c r="C14" s="168"/>
      <c r="D14" s="169">
        <v>22420</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5.85</v>
      </c>
      <c r="C19" s="180">
        <f>ROUND(VALUE(SUBSTITUTE(実質収支比率等に係る経年分析!G$48,"▲","-")),2)</f>
        <v>5.01</v>
      </c>
      <c r="D19" s="180">
        <f>ROUND(VALUE(SUBSTITUTE(実質収支比率等に係る経年分析!H$48,"▲","-")),2)</f>
        <v>3.96</v>
      </c>
      <c r="E19" s="180">
        <f>ROUND(VALUE(SUBSTITUTE(実質収支比率等に係る経年分析!I$48,"▲","-")),2)</f>
        <v>4.12</v>
      </c>
      <c r="F19" s="180">
        <f>ROUND(VALUE(SUBSTITUTE(実質収支比率等に係る経年分析!J$48,"▲","-")),2)</f>
        <v>3.79</v>
      </c>
    </row>
    <row r="20" spans="1:11" x14ac:dyDescent="0.15">
      <c r="A20" s="180" t="s">
        <v>55</v>
      </c>
      <c r="B20" s="180">
        <f>ROUND(VALUE(SUBSTITUTE(実質収支比率等に係る経年分析!F$47,"▲","-")),2)</f>
        <v>25.73</v>
      </c>
      <c r="C20" s="180">
        <f>ROUND(VALUE(SUBSTITUTE(実質収支比率等に係る経年分析!G$47,"▲","-")),2)</f>
        <v>23.84</v>
      </c>
      <c r="D20" s="180">
        <f>ROUND(VALUE(SUBSTITUTE(実質収支比率等に係る経年分析!H$47,"▲","-")),2)</f>
        <v>20.399999999999999</v>
      </c>
      <c r="E20" s="180">
        <f>ROUND(VALUE(SUBSTITUTE(実質収支比率等に係る経年分析!I$47,"▲","-")),2)</f>
        <v>18.670000000000002</v>
      </c>
      <c r="F20" s="180">
        <f>ROUND(VALUE(SUBSTITUTE(実質収支比率等に係る経年分析!J$47,"▲","-")),2)</f>
        <v>16.16</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-2.75</v>
      </c>
      <c r="D21" s="180">
        <f>IF(ISNUMBER(VALUE(SUBSTITUTE(実質収支比率等に係る経年分析!H$49,"▲","-"))),ROUND(VALUE(SUBSTITUTE(実質収支比率等に係る経年分析!H$49,"▲","-")),2),NA())</f>
        <v>-4.25</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-2.84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0.56000000000000005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4.6399999999999997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1625</v>
      </c>
      <c r="E42" s="182"/>
      <c r="F42" s="182"/>
      <c r="G42" s="182">
        <f>'実質公債費比率（分子）の構造'!L$52</f>
        <v>1714</v>
      </c>
      <c r="H42" s="182"/>
      <c r="I42" s="182"/>
      <c r="J42" s="182">
        <f>'実質公債費比率（分子）の構造'!M$52</f>
        <v>1814</v>
      </c>
      <c r="K42" s="182"/>
      <c r="L42" s="182"/>
      <c r="M42" s="182">
        <f>'実質公債費比率（分子）の構造'!N$52</f>
        <v>1858</v>
      </c>
      <c r="N42" s="182"/>
      <c r="O42" s="182"/>
      <c r="P42" s="182">
        <f>'実質公債費比率（分子）の構造'!O$52</f>
        <v>1829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171</v>
      </c>
      <c r="C45" s="182"/>
      <c r="D45" s="182"/>
      <c r="E45" s="182">
        <f>'実質公債費比率（分子）の構造'!L$49</f>
        <v>122</v>
      </c>
      <c r="F45" s="182"/>
      <c r="G45" s="182"/>
      <c r="H45" s="182">
        <f>'実質公債費比率（分子）の構造'!M$49</f>
        <v>125</v>
      </c>
      <c r="I45" s="182"/>
      <c r="J45" s="182"/>
      <c r="K45" s="182">
        <f>'実質公債費比率（分子）の構造'!N$49</f>
        <v>141</v>
      </c>
      <c r="L45" s="182"/>
      <c r="M45" s="182"/>
      <c r="N45" s="182">
        <f>'実質公債費比率（分子）の構造'!O$49</f>
        <v>101</v>
      </c>
      <c r="O45" s="182"/>
      <c r="P45" s="182"/>
    </row>
    <row r="46" spans="1:16" x14ac:dyDescent="0.15">
      <c r="A46" s="182" t="s">
        <v>67</v>
      </c>
      <c r="B46" s="182">
        <f>'実質公債費比率（分子）の構造'!K$48</f>
        <v>532</v>
      </c>
      <c r="C46" s="182"/>
      <c r="D46" s="182"/>
      <c r="E46" s="182">
        <f>'実質公債費比率（分子）の構造'!L$48</f>
        <v>557</v>
      </c>
      <c r="F46" s="182"/>
      <c r="G46" s="182"/>
      <c r="H46" s="182">
        <f>'実質公債費比率（分子）の構造'!M$48</f>
        <v>660</v>
      </c>
      <c r="I46" s="182"/>
      <c r="J46" s="182"/>
      <c r="K46" s="182">
        <f>'実質公債費比率（分子）の構造'!N$48</f>
        <v>644</v>
      </c>
      <c r="L46" s="182"/>
      <c r="M46" s="182"/>
      <c r="N46" s="182">
        <f>'実質公債費比率（分子）の構造'!O$48</f>
        <v>669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2027</v>
      </c>
      <c r="C49" s="182"/>
      <c r="D49" s="182"/>
      <c r="E49" s="182">
        <f>'実質公債費比率（分子）の構造'!L$45</f>
        <v>2087</v>
      </c>
      <c r="F49" s="182"/>
      <c r="G49" s="182"/>
      <c r="H49" s="182">
        <f>'実質公債費比率（分子）の構造'!M$45</f>
        <v>2292</v>
      </c>
      <c r="I49" s="182"/>
      <c r="J49" s="182"/>
      <c r="K49" s="182">
        <f>'実質公債費比率（分子）の構造'!N$45</f>
        <v>2114</v>
      </c>
      <c r="L49" s="182"/>
      <c r="M49" s="182"/>
      <c r="N49" s="182">
        <f>'実質公債費比率（分子）の構造'!O$45</f>
        <v>2022</v>
      </c>
      <c r="O49" s="182"/>
      <c r="P49" s="182"/>
    </row>
    <row r="50" spans="1:16" x14ac:dyDescent="0.15">
      <c r="A50" s="182" t="s">
        <v>71</v>
      </c>
      <c r="B50" s="182" t="e">
        <f>NA()</f>
        <v>#N/A</v>
      </c>
      <c r="C50" s="182">
        <f>IF(ISNUMBER('実質公債費比率（分子）の構造'!K$53),'実質公債費比率（分子）の構造'!K$53,NA())</f>
        <v>1105</v>
      </c>
      <c r="D50" s="182" t="e">
        <f>NA()</f>
        <v>#N/A</v>
      </c>
      <c r="E50" s="182" t="e">
        <f>NA()</f>
        <v>#N/A</v>
      </c>
      <c r="F50" s="182">
        <f>IF(ISNUMBER('実質公債費比率（分子）の構造'!L$53),'実質公債費比率（分子）の構造'!L$53,NA())</f>
        <v>1052</v>
      </c>
      <c r="G50" s="182" t="e">
        <f>NA()</f>
        <v>#N/A</v>
      </c>
      <c r="H50" s="182" t="e">
        <f>NA()</f>
        <v>#N/A</v>
      </c>
      <c r="I50" s="182">
        <f>IF(ISNUMBER('実質公債費比率（分子）の構造'!M$53),'実質公債費比率（分子）の構造'!M$53,NA())</f>
        <v>1263</v>
      </c>
      <c r="J50" s="182" t="e">
        <f>NA()</f>
        <v>#N/A</v>
      </c>
      <c r="K50" s="182" t="e">
        <f>NA()</f>
        <v>#N/A</v>
      </c>
      <c r="L50" s="182">
        <f>IF(ISNUMBER('実質公債費比率（分子）の構造'!N$53),'実質公債費比率（分子）の構造'!N$53,NA())</f>
        <v>1041</v>
      </c>
      <c r="M50" s="182" t="e">
        <f>NA()</f>
        <v>#N/A</v>
      </c>
      <c r="N50" s="182" t="e">
        <f>NA()</f>
        <v>#N/A</v>
      </c>
      <c r="O50" s="182">
        <f>IF(ISNUMBER('実質公債費比率（分子）の構造'!O$53),'実質公債費比率（分子）の構造'!O$53,NA())</f>
        <v>963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23626</v>
      </c>
      <c r="E56" s="181"/>
      <c r="F56" s="181"/>
      <c r="G56" s="181">
        <f>'将来負担比率（分子）の構造'!J$52</f>
        <v>23774</v>
      </c>
      <c r="H56" s="181"/>
      <c r="I56" s="181"/>
      <c r="J56" s="181">
        <f>'将来負担比率（分子）の構造'!K$52</f>
        <v>23554</v>
      </c>
      <c r="K56" s="181"/>
      <c r="L56" s="181"/>
      <c r="M56" s="181">
        <f>'将来負担比率（分子）の構造'!L$52</f>
        <v>24741</v>
      </c>
      <c r="N56" s="181"/>
      <c r="O56" s="181"/>
      <c r="P56" s="181">
        <f>'将来負担比率（分子）の構造'!M$52</f>
        <v>24724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11407</v>
      </c>
      <c r="E58" s="181"/>
      <c r="F58" s="181"/>
      <c r="G58" s="181">
        <f>'将来負担比率（分子）の構造'!J$50</f>
        <v>10461</v>
      </c>
      <c r="H58" s="181"/>
      <c r="I58" s="181"/>
      <c r="J58" s="181">
        <f>'将来負担比率（分子）の構造'!K$50</f>
        <v>9802</v>
      </c>
      <c r="K58" s="181"/>
      <c r="L58" s="181"/>
      <c r="M58" s="181">
        <f>'将来負担比率（分子）の構造'!L$50</f>
        <v>8948</v>
      </c>
      <c r="N58" s="181"/>
      <c r="O58" s="181"/>
      <c r="P58" s="181">
        <f>'将来負担比率（分子）の構造'!M$50</f>
        <v>7965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509</v>
      </c>
      <c r="C62" s="181"/>
      <c r="D62" s="181"/>
      <c r="E62" s="181">
        <f>'将来負担比率（分子）の構造'!J$45</f>
        <v>445</v>
      </c>
      <c r="F62" s="181"/>
      <c r="G62" s="181"/>
      <c r="H62" s="181">
        <f>'将来負担比率（分子）の構造'!K$45</f>
        <v>135</v>
      </c>
      <c r="I62" s="181"/>
      <c r="J62" s="181"/>
      <c r="K62" s="181">
        <f>'将来負担比率（分子）の構造'!L$45</f>
        <v>1154</v>
      </c>
      <c r="L62" s="181"/>
      <c r="M62" s="181"/>
      <c r="N62" s="181">
        <f>'将来負担比率（分子）の構造'!M$45</f>
        <v>1084</v>
      </c>
      <c r="O62" s="181"/>
      <c r="P62" s="181"/>
    </row>
    <row r="63" spans="1:16" x14ac:dyDescent="0.15">
      <c r="A63" s="181" t="s">
        <v>34</v>
      </c>
      <c r="B63" s="181">
        <f>'将来負担比率（分子）の構造'!I$44</f>
        <v>667</v>
      </c>
      <c r="C63" s="181"/>
      <c r="D63" s="181"/>
      <c r="E63" s="181">
        <f>'将来負担比率（分子）の構造'!J$44</f>
        <v>543</v>
      </c>
      <c r="F63" s="181"/>
      <c r="G63" s="181"/>
      <c r="H63" s="181">
        <f>'将来負担比率（分子）の構造'!K$44</f>
        <v>430</v>
      </c>
      <c r="I63" s="181"/>
      <c r="J63" s="181"/>
      <c r="K63" s="181">
        <f>'将来負担比率（分子）の構造'!L$44</f>
        <v>396</v>
      </c>
      <c r="L63" s="181"/>
      <c r="M63" s="181"/>
      <c r="N63" s="181">
        <f>'将来負担比率（分子）の構造'!M$44</f>
        <v>686</v>
      </c>
      <c r="O63" s="181"/>
      <c r="P63" s="181"/>
    </row>
    <row r="64" spans="1:16" x14ac:dyDescent="0.15">
      <c r="A64" s="181" t="s">
        <v>33</v>
      </c>
      <c r="B64" s="181">
        <f>'将来負担比率（分子）の構造'!I$43</f>
        <v>15727</v>
      </c>
      <c r="C64" s="181"/>
      <c r="D64" s="181"/>
      <c r="E64" s="181">
        <f>'将来負担比率（分子）の構造'!J$43</f>
        <v>15618</v>
      </c>
      <c r="F64" s="181"/>
      <c r="G64" s="181"/>
      <c r="H64" s="181">
        <f>'将来負担比率（分子）の構造'!K$43</f>
        <v>15361</v>
      </c>
      <c r="I64" s="181"/>
      <c r="J64" s="181"/>
      <c r="K64" s="181">
        <f>'将来負担比率（分子）の構造'!L$43</f>
        <v>14571</v>
      </c>
      <c r="L64" s="181"/>
      <c r="M64" s="181"/>
      <c r="N64" s="181">
        <f>'将来負担比率（分子）の構造'!M$43</f>
        <v>13991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19360</v>
      </c>
      <c r="C66" s="181"/>
      <c r="D66" s="181"/>
      <c r="E66" s="181">
        <f>'将来負担比率（分子）の構造'!J$41</f>
        <v>18787</v>
      </c>
      <c r="F66" s="181"/>
      <c r="G66" s="181"/>
      <c r="H66" s="181">
        <f>'将来負担比率（分子）の構造'!K$41</f>
        <v>18157</v>
      </c>
      <c r="I66" s="181"/>
      <c r="J66" s="181"/>
      <c r="K66" s="181">
        <f>'将来負担比率（分子）の構造'!L$41</f>
        <v>19601</v>
      </c>
      <c r="L66" s="181"/>
      <c r="M66" s="181"/>
      <c r="N66" s="181">
        <f>'将来負担比率（分子）の構造'!M$41</f>
        <v>21313</v>
      </c>
      <c r="O66" s="181"/>
      <c r="P66" s="181"/>
    </row>
    <row r="67" spans="1:16" x14ac:dyDescent="0.15">
      <c r="A67" s="181" t="s">
        <v>75</v>
      </c>
      <c r="B67" s="181" t="e">
        <f>NA()</f>
        <v>#N/A</v>
      </c>
      <c r="C67" s="181">
        <f>IF(ISNUMBER('将来負担比率（分子）の構造'!I$53), IF('将来負担比率（分子）の構造'!I$53 &lt; 0, 0, '将来負担比率（分子）の構造'!I$53), NA())</f>
        <v>1230</v>
      </c>
      <c r="D67" s="181" t="e">
        <f>NA()</f>
        <v>#N/A</v>
      </c>
      <c r="E67" s="181" t="e">
        <f>NA()</f>
        <v>#N/A</v>
      </c>
      <c r="F67" s="181">
        <f>IF(ISNUMBER('将来負担比率（分子）の構造'!J$53), IF('将来負担比率（分子）の構造'!J$53 &lt; 0, 0, '将来負担比率（分子）の構造'!J$53), NA())</f>
        <v>1157</v>
      </c>
      <c r="G67" s="181" t="e">
        <f>NA()</f>
        <v>#N/A</v>
      </c>
      <c r="H67" s="181" t="e">
        <f>NA()</f>
        <v>#N/A</v>
      </c>
      <c r="I67" s="181">
        <f>IF(ISNUMBER('将来負担比率（分子）の構造'!K$53), IF('将来負担比率（分子）の構造'!K$53 &lt; 0, 0, '将来負担比率（分子）の構造'!K$53), NA())</f>
        <v>726</v>
      </c>
      <c r="J67" s="181" t="e">
        <f>NA()</f>
        <v>#N/A</v>
      </c>
      <c r="K67" s="181" t="e">
        <f>NA()</f>
        <v>#N/A</v>
      </c>
      <c r="L67" s="181">
        <f>IF(ISNUMBER('将来負担比率（分子）の構造'!L$53), IF('将来負担比率（分子）の構造'!L$53 &lt; 0, 0, '将来負担比率（分子）の構造'!L$53), NA())</f>
        <v>2032</v>
      </c>
      <c r="M67" s="181" t="e">
        <f>NA()</f>
        <v>#N/A</v>
      </c>
      <c r="N67" s="181" t="e">
        <f>NA()</f>
        <v>#N/A</v>
      </c>
      <c r="O67" s="181">
        <f>IF(ISNUMBER('将来負担比率（分子）の構造'!M$53), IF('将来負担比率（分子）の構造'!M$53 &lt; 0, 0, '将来負担比率（分子）の構造'!M$53), NA())</f>
        <v>4385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3599</v>
      </c>
      <c r="C72" s="185">
        <f>基金残高に係る経年分析!G55</f>
        <v>3342</v>
      </c>
      <c r="D72" s="185">
        <f>基金残高に係る経年分析!H55</f>
        <v>2892</v>
      </c>
    </row>
    <row r="73" spans="1:16" x14ac:dyDescent="0.15">
      <c r="A73" s="184" t="s">
        <v>78</v>
      </c>
      <c r="B73" s="185">
        <f>基金残高に係る経年分析!F56</f>
        <v>71</v>
      </c>
      <c r="C73" s="185">
        <f>基金残高に係る経年分析!G56</f>
        <v>71</v>
      </c>
      <c r="D73" s="185">
        <f>基金残高に係る経年分析!H56</f>
        <v>71</v>
      </c>
    </row>
    <row r="74" spans="1:16" x14ac:dyDescent="0.15">
      <c r="A74" s="184" t="s">
        <v>79</v>
      </c>
      <c r="B74" s="185">
        <f>基金残高に係る経年分析!F57</f>
        <v>3660</v>
      </c>
      <c r="C74" s="185">
        <f>基金残高に係る経年分析!G57</f>
        <v>2988</v>
      </c>
      <c r="D74" s="185">
        <f>基金残高に係る経年分析!H57</f>
        <v>2330</v>
      </c>
    </row>
  </sheetData>
  <sheetProtection algorithmName="SHA-512" hashValue="pppphVznjfSrj8FgMcdJK9ofCRSEhSSqpMRCYJfFHlHayIA53ao1PAQvjwV0NvQke6kci6TNfHCUNKuyP7zmZw==" saltValue="9tygdrHkzc8dBL19XgXvU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11069624</v>
      </c>
      <c r="S5" s="734"/>
      <c r="T5" s="734"/>
      <c r="U5" s="734"/>
      <c r="V5" s="734"/>
      <c r="W5" s="734"/>
      <c r="X5" s="734"/>
      <c r="Y5" s="777"/>
      <c r="Z5" s="795">
        <v>34.700000000000003</v>
      </c>
      <c r="AA5" s="795"/>
      <c r="AB5" s="795"/>
      <c r="AC5" s="795"/>
      <c r="AD5" s="796">
        <v>11069624</v>
      </c>
      <c r="AE5" s="796"/>
      <c r="AF5" s="796"/>
      <c r="AG5" s="796"/>
      <c r="AH5" s="796"/>
      <c r="AI5" s="796"/>
      <c r="AJ5" s="796"/>
      <c r="AK5" s="796"/>
      <c r="AL5" s="778">
        <v>64.599999999999994</v>
      </c>
      <c r="AM5" s="749"/>
      <c r="AN5" s="749"/>
      <c r="AO5" s="779"/>
      <c r="AP5" s="744" t="s">
        <v>227</v>
      </c>
      <c r="AQ5" s="745"/>
      <c r="AR5" s="745"/>
      <c r="AS5" s="745"/>
      <c r="AT5" s="745"/>
      <c r="AU5" s="745"/>
      <c r="AV5" s="745"/>
      <c r="AW5" s="745"/>
      <c r="AX5" s="745"/>
      <c r="AY5" s="745"/>
      <c r="AZ5" s="745"/>
      <c r="BA5" s="745"/>
      <c r="BB5" s="745"/>
      <c r="BC5" s="745"/>
      <c r="BD5" s="745"/>
      <c r="BE5" s="745"/>
      <c r="BF5" s="746"/>
      <c r="BG5" s="678">
        <v>11069624</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228361</v>
      </c>
      <c r="S6" s="679"/>
      <c r="T6" s="679"/>
      <c r="U6" s="679"/>
      <c r="V6" s="679"/>
      <c r="W6" s="679"/>
      <c r="X6" s="679"/>
      <c r="Y6" s="680"/>
      <c r="Z6" s="715">
        <v>0.7</v>
      </c>
      <c r="AA6" s="715"/>
      <c r="AB6" s="715"/>
      <c r="AC6" s="715"/>
      <c r="AD6" s="716">
        <v>228361</v>
      </c>
      <c r="AE6" s="716"/>
      <c r="AF6" s="716"/>
      <c r="AG6" s="716"/>
      <c r="AH6" s="716"/>
      <c r="AI6" s="716"/>
      <c r="AJ6" s="716"/>
      <c r="AK6" s="716"/>
      <c r="AL6" s="681">
        <v>1.3</v>
      </c>
      <c r="AM6" s="682"/>
      <c r="AN6" s="682"/>
      <c r="AO6" s="717"/>
      <c r="AP6" s="675" t="s">
        <v>233</v>
      </c>
      <c r="AQ6" s="676"/>
      <c r="AR6" s="676"/>
      <c r="AS6" s="676"/>
      <c r="AT6" s="676"/>
      <c r="AU6" s="676"/>
      <c r="AV6" s="676"/>
      <c r="AW6" s="676"/>
      <c r="AX6" s="676"/>
      <c r="AY6" s="676"/>
      <c r="AZ6" s="676"/>
      <c r="BA6" s="676"/>
      <c r="BB6" s="676"/>
      <c r="BC6" s="676"/>
      <c r="BD6" s="676"/>
      <c r="BE6" s="676"/>
      <c r="BF6" s="677"/>
      <c r="BG6" s="678">
        <v>11069624</v>
      </c>
      <c r="BH6" s="679"/>
      <c r="BI6" s="679"/>
      <c r="BJ6" s="679"/>
      <c r="BK6" s="679"/>
      <c r="BL6" s="679"/>
      <c r="BM6" s="679"/>
      <c r="BN6" s="680"/>
      <c r="BO6" s="715">
        <v>100</v>
      </c>
      <c r="BP6" s="715"/>
      <c r="BQ6" s="715"/>
      <c r="BR6" s="715"/>
      <c r="BS6" s="716" t="s">
        <v>228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246615</v>
      </c>
      <c r="CS6" s="679"/>
      <c r="CT6" s="679"/>
      <c r="CU6" s="679"/>
      <c r="CV6" s="679"/>
      <c r="CW6" s="679"/>
      <c r="CX6" s="679"/>
      <c r="CY6" s="680"/>
      <c r="CZ6" s="778">
        <v>0.8</v>
      </c>
      <c r="DA6" s="749"/>
      <c r="DB6" s="749"/>
      <c r="DC6" s="781"/>
      <c r="DD6" s="684">
        <v>1010</v>
      </c>
      <c r="DE6" s="679"/>
      <c r="DF6" s="679"/>
      <c r="DG6" s="679"/>
      <c r="DH6" s="679"/>
      <c r="DI6" s="679"/>
      <c r="DJ6" s="679"/>
      <c r="DK6" s="679"/>
      <c r="DL6" s="679"/>
      <c r="DM6" s="679"/>
      <c r="DN6" s="679"/>
      <c r="DO6" s="679"/>
      <c r="DP6" s="680"/>
      <c r="DQ6" s="684">
        <v>246615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11000</v>
      </c>
      <c r="S7" s="679"/>
      <c r="T7" s="679"/>
      <c r="U7" s="679"/>
      <c r="V7" s="679"/>
      <c r="W7" s="679"/>
      <c r="X7" s="679"/>
      <c r="Y7" s="680"/>
      <c r="Z7" s="715">
        <v>0</v>
      </c>
      <c r="AA7" s="715"/>
      <c r="AB7" s="715"/>
      <c r="AC7" s="715"/>
      <c r="AD7" s="716">
        <v>11000</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5389605</v>
      </c>
      <c r="BH7" s="679"/>
      <c r="BI7" s="679"/>
      <c r="BJ7" s="679"/>
      <c r="BK7" s="679"/>
      <c r="BL7" s="679"/>
      <c r="BM7" s="679"/>
      <c r="BN7" s="680"/>
      <c r="BO7" s="715">
        <v>48.7</v>
      </c>
      <c r="BP7" s="715"/>
      <c r="BQ7" s="715"/>
      <c r="BR7" s="715"/>
      <c r="BS7" s="716" t="s">
        <v>128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3390396</v>
      </c>
      <c r="CS7" s="679"/>
      <c r="CT7" s="679"/>
      <c r="CU7" s="679"/>
      <c r="CV7" s="679"/>
      <c r="CW7" s="679"/>
      <c r="CX7" s="679"/>
      <c r="CY7" s="680"/>
      <c r="CZ7" s="715">
        <v>10.9</v>
      </c>
      <c r="DA7" s="715"/>
      <c r="DB7" s="715"/>
      <c r="DC7" s="715"/>
      <c r="DD7" s="684">
        <v>204156</v>
      </c>
      <c r="DE7" s="679"/>
      <c r="DF7" s="679"/>
      <c r="DG7" s="679"/>
      <c r="DH7" s="679"/>
      <c r="DI7" s="679"/>
      <c r="DJ7" s="679"/>
      <c r="DK7" s="679"/>
      <c r="DL7" s="679"/>
      <c r="DM7" s="679"/>
      <c r="DN7" s="679"/>
      <c r="DO7" s="679"/>
      <c r="DP7" s="680"/>
      <c r="DQ7" s="684">
        <v>2970891</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76533</v>
      </c>
      <c r="S8" s="679"/>
      <c r="T8" s="679"/>
      <c r="U8" s="679"/>
      <c r="V8" s="679"/>
      <c r="W8" s="679"/>
      <c r="X8" s="679"/>
      <c r="Y8" s="680"/>
      <c r="Z8" s="715">
        <v>0.2</v>
      </c>
      <c r="AA8" s="715"/>
      <c r="AB8" s="715"/>
      <c r="AC8" s="715"/>
      <c r="AD8" s="716">
        <v>76533</v>
      </c>
      <c r="AE8" s="716"/>
      <c r="AF8" s="716"/>
      <c r="AG8" s="716"/>
      <c r="AH8" s="716"/>
      <c r="AI8" s="716"/>
      <c r="AJ8" s="716"/>
      <c r="AK8" s="716"/>
      <c r="AL8" s="681">
        <v>0.4</v>
      </c>
      <c r="AM8" s="682"/>
      <c r="AN8" s="682"/>
      <c r="AO8" s="717"/>
      <c r="AP8" s="675" t="s">
        <v>239</v>
      </c>
      <c r="AQ8" s="676"/>
      <c r="AR8" s="676"/>
      <c r="AS8" s="676"/>
      <c r="AT8" s="676"/>
      <c r="AU8" s="676"/>
      <c r="AV8" s="676"/>
      <c r="AW8" s="676"/>
      <c r="AX8" s="676"/>
      <c r="AY8" s="676"/>
      <c r="AZ8" s="676"/>
      <c r="BA8" s="676"/>
      <c r="BB8" s="676"/>
      <c r="BC8" s="676"/>
      <c r="BD8" s="676"/>
      <c r="BE8" s="676"/>
      <c r="BF8" s="677"/>
      <c r="BG8" s="678">
        <v>154856</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12587295</v>
      </c>
      <c r="CS8" s="679"/>
      <c r="CT8" s="679"/>
      <c r="CU8" s="679"/>
      <c r="CV8" s="679"/>
      <c r="CW8" s="679"/>
      <c r="CX8" s="679"/>
      <c r="CY8" s="680"/>
      <c r="CZ8" s="715">
        <v>40.299999999999997</v>
      </c>
      <c r="DA8" s="715"/>
      <c r="DB8" s="715"/>
      <c r="DC8" s="715"/>
      <c r="DD8" s="684">
        <v>166425</v>
      </c>
      <c r="DE8" s="679"/>
      <c r="DF8" s="679"/>
      <c r="DG8" s="679"/>
      <c r="DH8" s="679"/>
      <c r="DI8" s="679"/>
      <c r="DJ8" s="679"/>
      <c r="DK8" s="679"/>
      <c r="DL8" s="679"/>
      <c r="DM8" s="679"/>
      <c r="DN8" s="679"/>
      <c r="DO8" s="679"/>
      <c r="DP8" s="680"/>
      <c r="DQ8" s="684">
        <v>6968934</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39567</v>
      </c>
      <c r="S9" s="679"/>
      <c r="T9" s="679"/>
      <c r="U9" s="679"/>
      <c r="V9" s="679"/>
      <c r="W9" s="679"/>
      <c r="X9" s="679"/>
      <c r="Y9" s="680"/>
      <c r="Z9" s="715">
        <v>0.1</v>
      </c>
      <c r="AA9" s="715"/>
      <c r="AB9" s="715"/>
      <c r="AC9" s="715"/>
      <c r="AD9" s="716">
        <v>39567</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4684388</v>
      </c>
      <c r="BH9" s="679"/>
      <c r="BI9" s="679"/>
      <c r="BJ9" s="679"/>
      <c r="BK9" s="679"/>
      <c r="BL9" s="679"/>
      <c r="BM9" s="679"/>
      <c r="BN9" s="680"/>
      <c r="BO9" s="715">
        <v>42.3</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3182471</v>
      </c>
      <c r="CS9" s="679"/>
      <c r="CT9" s="679"/>
      <c r="CU9" s="679"/>
      <c r="CV9" s="679"/>
      <c r="CW9" s="679"/>
      <c r="CX9" s="679"/>
      <c r="CY9" s="680"/>
      <c r="CZ9" s="715">
        <v>10.199999999999999</v>
      </c>
      <c r="DA9" s="715"/>
      <c r="DB9" s="715"/>
      <c r="DC9" s="715"/>
      <c r="DD9" s="684">
        <v>40657</v>
      </c>
      <c r="DE9" s="679"/>
      <c r="DF9" s="679"/>
      <c r="DG9" s="679"/>
      <c r="DH9" s="679"/>
      <c r="DI9" s="679"/>
      <c r="DJ9" s="679"/>
      <c r="DK9" s="679"/>
      <c r="DL9" s="679"/>
      <c r="DM9" s="679"/>
      <c r="DN9" s="679"/>
      <c r="DO9" s="679"/>
      <c r="DP9" s="680"/>
      <c r="DQ9" s="684">
        <v>2965306</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228</v>
      </c>
      <c r="AA10" s="715"/>
      <c r="AB10" s="715"/>
      <c r="AC10" s="715"/>
      <c r="AD10" s="716" t="s">
        <v>128</v>
      </c>
      <c r="AE10" s="716"/>
      <c r="AF10" s="716"/>
      <c r="AG10" s="716"/>
      <c r="AH10" s="716"/>
      <c r="AI10" s="716"/>
      <c r="AJ10" s="716"/>
      <c r="AK10" s="716"/>
      <c r="AL10" s="681" t="s">
        <v>228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182858</v>
      </c>
      <c r="BH10" s="679"/>
      <c r="BI10" s="679"/>
      <c r="BJ10" s="679"/>
      <c r="BK10" s="679"/>
      <c r="BL10" s="679"/>
      <c r="BM10" s="679"/>
      <c r="BN10" s="680"/>
      <c r="BO10" s="715">
        <v>1.7</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30</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30</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1398472</v>
      </c>
      <c r="S11" s="679"/>
      <c r="T11" s="679"/>
      <c r="U11" s="679"/>
      <c r="V11" s="679"/>
      <c r="W11" s="679"/>
      <c r="X11" s="679"/>
      <c r="Y11" s="680"/>
      <c r="Z11" s="681">
        <v>4.4000000000000004</v>
      </c>
      <c r="AA11" s="682"/>
      <c r="AB11" s="682"/>
      <c r="AC11" s="683"/>
      <c r="AD11" s="684">
        <v>1398472</v>
      </c>
      <c r="AE11" s="679"/>
      <c r="AF11" s="679"/>
      <c r="AG11" s="679"/>
      <c r="AH11" s="679"/>
      <c r="AI11" s="679"/>
      <c r="AJ11" s="679"/>
      <c r="AK11" s="680"/>
      <c r="AL11" s="681">
        <v>8.1999999999999993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367503</v>
      </c>
      <c r="BH11" s="679"/>
      <c r="BI11" s="679"/>
      <c r="BJ11" s="679"/>
      <c r="BK11" s="679"/>
      <c r="BL11" s="679"/>
      <c r="BM11" s="679"/>
      <c r="BN11" s="680"/>
      <c r="BO11" s="715">
        <v>3.3</v>
      </c>
      <c r="BP11" s="715"/>
      <c r="BQ11" s="715"/>
      <c r="BR11" s="715"/>
      <c r="BS11" s="684" t="s">
        <v>228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470038</v>
      </c>
      <c r="CS11" s="679"/>
      <c r="CT11" s="679"/>
      <c r="CU11" s="679"/>
      <c r="CV11" s="679"/>
      <c r="CW11" s="679"/>
      <c r="CX11" s="679"/>
      <c r="CY11" s="680"/>
      <c r="CZ11" s="715">
        <v>1.5</v>
      </c>
      <c r="DA11" s="715"/>
      <c r="DB11" s="715"/>
      <c r="DC11" s="715"/>
      <c r="DD11" s="684">
        <v>239441</v>
      </c>
      <c r="DE11" s="679"/>
      <c r="DF11" s="679"/>
      <c r="DG11" s="679"/>
      <c r="DH11" s="679"/>
      <c r="DI11" s="679"/>
      <c r="DJ11" s="679"/>
      <c r="DK11" s="679"/>
      <c r="DL11" s="679"/>
      <c r="DM11" s="679"/>
      <c r="DN11" s="679"/>
      <c r="DO11" s="679"/>
      <c r="DP11" s="680"/>
      <c r="DQ11" s="684">
        <v>262533</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128</v>
      </c>
      <c r="AA12" s="715"/>
      <c r="AB12" s="715"/>
      <c r="AC12" s="715"/>
      <c r="AD12" s="716" t="s">
        <v>228</v>
      </c>
      <c r="AE12" s="716"/>
      <c r="AF12" s="716"/>
      <c r="AG12" s="716"/>
      <c r="AH12" s="716"/>
      <c r="AI12" s="716"/>
      <c r="AJ12" s="716"/>
      <c r="AK12" s="716"/>
      <c r="AL12" s="681" t="s">
        <v>228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5026630</v>
      </c>
      <c r="BH12" s="679"/>
      <c r="BI12" s="679"/>
      <c r="BJ12" s="679"/>
      <c r="BK12" s="679"/>
      <c r="BL12" s="679"/>
      <c r="BM12" s="679"/>
      <c r="BN12" s="680"/>
      <c r="BO12" s="715">
        <v>45.4</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504570</v>
      </c>
      <c r="CS12" s="679"/>
      <c r="CT12" s="679"/>
      <c r="CU12" s="679"/>
      <c r="CV12" s="679"/>
      <c r="CW12" s="679"/>
      <c r="CX12" s="679"/>
      <c r="CY12" s="680"/>
      <c r="CZ12" s="715">
        <v>1.6</v>
      </c>
      <c r="DA12" s="715"/>
      <c r="DB12" s="715"/>
      <c r="DC12" s="715"/>
      <c r="DD12" s="684">
        <v>1210</v>
      </c>
      <c r="DE12" s="679"/>
      <c r="DF12" s="679"/>
      <c r="DG12" s="679"/>
      <c r="DH12" s="679"/>
      <c r="DI12" s="679"/>
      <c r="DJ12" s="679"/>
      <c r="DK12" s="679"/>
      <c r="DL12" s="679"/>
      <c r="DM12" s="679"/>
      <c r="DN12" s="679"/>
      <c r="DO12" s="679"/>
      <c r="DP12" s="680"/>
      <c r="DQ12" s="684">
        <v>222335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5000469</v>
      </c>
      <c r="BH13" s="679"/>
      <c r="BI13" s="679"/>
      <c r="BJ13" s="679"/>
      <c r="BK13" s="679"/>
      <c r="BL13" s="679"/>
      <c r="BM13" s="679"/>
      <c r="BN13" s="680"/>
      <c r="BO13" s="715">
        <v>45.2</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2368943</v>
      </c>
      <c r="CS13" s="679"/>
      <c r="CT13" s="679"/>
      <c r="CU13" s="679"/>
      <c r="CV13" s="679"/>
      <c r="CW13" s="679"/>
      <c r="CX13" s="679"/>
      <c r="CY13" s="680"/>
      <c r="CZ13" s="715">
        <v>7.6</v>
      </c>
      <c r="DA13" s="715"/>
      <c r="DB13" s="715"/>
      <c r="DC13" s="715"/>
      <c r="DD13" s="684">
        <v>1129895</v>
      </c>
      <c r="DE13" s="679"/>
      <c r="DF13" s="679"/>
      <c r="DG13" s="679"/>
      <c r="DH13" s="679"/>
      <c r="DI13" s="679"/>
      <c r="DJ13" s="679"/>
      <c r="DK13" s="679"/>
      <c r="DL13" s="679"/>
      <c r="DM13" s="679"/>
      <c r="DN13" s="679"/>
      <c r="DO13" s="679"/>
      <c r="DP13" s="680"/>
      <c r="DQ13" s="684">
        <v>1383739</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67859</v>
      </c>
      <c r="S14" s="679"/>
      <c r="T14" s="679"/>
      <c r="U14" s="679"/>
      <c r="V14" s="679"/>
      <c r="W14" s="679"/>
      <c r="X14" s="679"/>
      <c r="Y14" s="680"/>
      <c r="Z14" s="715">
        <v>0.2</v>
      </c>
      <c r="AA14" s="715"/>
      <c r="AB14" s="715"/>
      <c r="AC14" s="715"/>
      <c r="AD14" s="716">
        <v>67859</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176816</v>
      </c>
      <c r="BH14" s="679"/>
      <c r="BI14" s="679"/>
      <c r="BJ14" s="679"/>
      <c r="BK14" s="679"/>
      <c r="BL14" s="679"/>
      <c r="BM14" s="679"/>
      <c r="BN14" s="680"/>
      <c r="BO14" s="715">
        <v>1.6</v>
      </c>
      <c r="BP14" s="715"/>
      <c r="BQ14" s="715"/>
      <c r="BR14" s="715"/>
      <c r="BS14" s="684" t="s">
        <v>228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1059574</v>
      </c>
      <c r="CS14" s="679"/>
      <c r="CT14" s="679"/>
      <c r="CU14" s="679"/>
      <c r="CV14" s="679"/>
      <c r="CW14" s="679"/>
      <c r="CX14" s="679"/>
      <c r="CY14" s="680"/>
      <c r="CZ14" s="715">
        <v>3.4</v>
      </c>
      <c r="DA14" s="715"/>
      <c r="DB14" s="715"/>
      <c r="DC14" s="715"/>
      <c r="DD14" s="684">
        <v>28727</v>
      </c>
      <c r="DE14" s="679"/>
      <c r="DF14" s="679"/>
      <c r="DG14" s="679"/>
      <c r="DH14" s="679"/>
      <c r="DI14" s="679"/>
      <c r="DJ14" s="679"/>
      <c r="DK14" s="679"/>
      <c r="DL14" s="679"/>
      <c r="DM14" s="679"/>
      <c r="DN14" s="679"/>
      <c r="DO14" s="679"/>
      <c r="DP14" s="680"/>
      <c r="DQ14" s="684">
        <v>1056901</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476573</v>
      </c>
      <c r="BH15" s="679"/>
      <c r="BI15" s="679"/>
      <c r="BJ15" s="679"/>
      <c r="BK15" s="679"/>
      <c r="BL15" s="679"/>
      <c r="BM15" s="679"/>
      <c r="BN15" s="680"/>
      <c r="BO15" s="715">
        <v>4.3</v>
      </c>
      <c r="BP15" s="715"/>
      <c r="BQ15" s="715"/>
      <c r="BR15" s="715"/>
      <c r="BS15" s="684" t="s">
        <v>228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5401600</v>
      </c>
      <c r="CS15" s="679"/>
      <c r="CT15" s="679"/>
      <c r="CU15" s="679"/>
      <c r="CV15" s="679"/>
      <c r="CW15" s="679"/>
      <c r="CX15" s="679"/>
      <c r="CY15" s="680"/>
      <c r="CZ15" s="715">
        <v>17.3</v>
      </c>
      <c r="DA15" s="715"/>
      <c r="DB15" s="715"/>
      <c r="DC15" s="715"/>
      <c r="DD15" s="684">
        <v>3206535</v>
      </c>
      <c r="DE15" s="679"/>
      <c r="DF15" s="679"/>
      <c r="DG15" s="679"/>
      <c r="DH15" s="679"/>
      <c r="DI15" s="679"/>
      <c r="DJ15" s="679"/>
      <c r="DK15" s="679"/>
      <c r="DL15" s="679"/>
      <c r="DM15" s="679"/>
      <c r="DN15" s="679"/>
      <c r="DO15" s="679"/>
      <c r="DP15" s="680"/>
      <c r="DQ15" s="684">
        <v>2004303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20929</v>
      </c>
      <c r="S16" s="679"/>
      <c r="T16" s="679"/>
      <c r="U16" s="679"/>
      <c r="V16" s="679"/>
      <c r="W16" s="679"/>
      <c r="X16" s="679"/>
      <c r="Y16" s="680"/>
      <c r="Z16" s="715">
        <v>0.1</v>
      </c>
      <c r="AA16" s="715"/>
      <c r="AB16" s="715"/>
      <c r="AC16" s="715"/>
      <c r="AD16" s="716">
        <v>20929</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228</v>
      </c>
      <c r="CS16" s="679"/>
      <c r="CT16" s="679"/>
      <c r="CU16" s="679"/>
      <c r="CV16" s="679"/>
      <c r="CW16" s="679"/>
      <c r="CX16" s="679"/>
      <c r="CY16" s="680"/>
      <c r="CZ16" s="715" t="s">
        <v>228</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312126</v>
      </c>
      <c r="S17" s="679"/>
      <c r="T17" s="679"/>
      <c r="U17" s="679"/>
      <c r="V17" s="679"/>
      <c r="W17" s="679"/>
      <c r="X17" s="679"/>
      <c r="Y17" s="680"/>
      <c r="Z17" s="715">
        <v>1</v>
      </c>
      <c r="AA17" s="715"/>
      <c r="AB17" s="715"/>
      <c r="AC17" s="715"/>
      <c r="AD17" s="716">
        <v>312126</v>
      </c>
      <c r="AE17" s="716"/>
      <c r="AF17" s="716"/>
      <c r="AG17" s="716"/>
      <c r="AH17" s="716"/>
      <c r="AI17" s="716"/>
      <c r="AJ17" s="716"/>
      <c r="AK17" s="716"/>
      <c r="AL17" s="681">
        <v>1.8</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228</v>
      </c>
      <c r="BP17" s="715"/>
      <c r="BQ17" s="715"/>
      <c r="BR17" s="715"/>
      <c r="BS17" s="684" t="s">
        <v>228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2021583</v>
      </c>
      <c r="CS17" s="679"/>
      <c r="CT17" s="679"/>
      <c r="CU17" s="679"/>
      <c r="CV17" s="679"/>
      <c r="CW17" s="679"/>
      <c r="CX17" s="679"/>
      <c r="CY17" s="680"/>
      <c r="CZ17" s="715">
        <v>6.5</v>
      </c>
      <c r="DA17" s="715"/>
      <c r="DB17" s="715"/>
      <c r="DC17" s="715"/>
      <c r="DD17" s="684" t="s">
        <v>228</v>
      </c>
      <c r="DE17" s="679"/>
      <c r="DF17" s="679"/>
      <c r="DG17" s="679"/>
      <c r="DH17" s="679"/>
      <c r="DI17" s="679"/>
      <c r="DJ17" s="679"/>
      <c r="DK17" s="679"/>
      <c r="DL17" s="679"/>
      <c r="DM17" s="679"/>
      <c r="DN17" s="679"/>
      <c r="DO17" s="679"/>
      <c r="DP17" s="680"/>
      <c r="DQ17" s="684">
        <v>2021583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106260</v>
      </c>
      <c r="S18" s="679"/>
      <c r="T18" s="679"/>
      <c r="U18" s="679"/>
      <c r="V18" s="679"/>
      <c r="W18" s="679"/>
      <c r="X18" s="679"/>
      <c r="Y18" s="680"/>
      <c r="Z18" s="715">
        <v>0.3</v>
      </c>
      <c r="AA18" s="715"/>
      <c r="AB18" s="715"/>
      <c r="AC18" s="715"/>
      <c r="AD18" s="716">
        <v>106260</v>
      </c>
      <c r="AE18" s="716"/>
      <c r="AF18" s="716"/>
      <c r="AG18" s="716"/>
      <c r="AH18" s="716"/>
      <c r="AI18" s="716"/>
      <c r="AJ18" s="716"/>
      <c r="AK18" s="716"/>
      <c r="AL18" s="681">
        <v>0.6</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10849</v>
      </c>
      <c r="S19" s="679"/>
      <c r="T19" s="679"/>
      <c r="U19" s="679"/>
      <c r="V19" s="679"/>
      <c r="W19" s="679"/>
      <c r="X19" s="679"/>
      <c r="Y19" s="680"/>
      <c r="Z19" s="715">
        <v>0</v>
      </c>
      <c r="AA19" s="715"/>
      <c r="AB19" s="715"/>
      <c r="AC19" s="715"/>
      <c r="AD19" s="716">
        <v>10849</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228</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1783</v>
      </c>
      <c r="S20" s="679"/>
      <c r="T20" s="679"/>
      <c r="U20" s="679"/>
      <c r="V20" s="679"/>
      <c r="W20" s="679"/>
      <c r="X20" s="679"/>
      <c r="Y20" s="680"/>
      <c r="Z20" s="715">
        <v>0</v>
      </c>
      <c r="AA20" s="715"/>
      <c r="AB20" s="715"/>
      <c r="AC20" s="715"/>
      <c r="AD20" s="716">
        <v>1783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228</v>
      </c>
      <c r="BH20" s="679"/>
      <c r="BI20" s="679"/>
      <c r="BJ20" s="679"/>
      <c r="BK20" s="679"/>
      <c r="BL20" s="679"/>
      <c r="BM20" s="679"/>
      <c r="BN20" s="680"/>
      <c r="BO20" s="715" t="s">
        <v>228</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31233115</v>
      </c>
      <c r="CS20" s="679"/>
      <c r="CT20" s="679"/>
      <c r="CU20" s="679"/>
      <c r="CV20" s="679"/>
      <c r="CW20" s="679"/>
      <c r="CX20" s="679"/>
      <c r="CY20" s="680"/>
      <c r="CZ20" s="715">
        <v>100</v>
      </c>
      <c r="DA20" s="715"/>
      <c r="DB20" s="715"/>
      <c r="DC20" s="715"/>
      <c r="DD20" s="684">
        <v>5018056</v>
      </c>
      <c r="DE20" s="679"/>
      <c r="DF20" s="679"/>
      <c r="DG20" s="679"/>
      <c r="DH20" s="679"/>
      <c r="DI20" s="679"/>
      <c r="DJ20" s="679"/>
      <c r="DK20" s="679"/>
      <c r="DL20" s="679"/>
      <c r="DM20" s="679"/>
      <c r="DN20" s="679"/>
      <c r="DO20" s="679"/>
      <c r="DP20" s="680"/>
      <c r="DQ20" s="684">
        <v>20103170</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193234</v>
      </c>
      <c r="S21" s="679"/>
      <c r="T21" s="679"/>
      <c r="U21" s="679"/>
      <c r="V21" s="679"/>
      <c r="W21" s="679"/>
      <c r="X21" s="679"/>
      <c r="Y21" s="680"/>
      <c r="Z21" s="715">
        <v>0.6</v>
      </c>
      <c r="AA21" s="715"/>
      <c r="AB21" s="715"/>
      <c r="AC21" s="715"/>
      <c r="AD21" s="716">
        <v>193234</v>
      </c>
      <c r="AE21" s="716"/>
      <c r="AF21" s="716"/>
      <c r="AG21" s="716"/>
      <c r="AH21" s="716"/>
      <c r="AI21" s="716"/>
      <c r="AJ21" s="716"/>
      <c r="AK21" s="716"/>
      <c r="AL21" s="681">
        <v>1.1000000000000001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4358508</v>
      </c>
      <c r="S22" s="679"/>
      <c r="T22" s="679"/>
      <c r="U22" s="679"/>
      <c r="V22" s="679"/>
      <c r="W22" s="679"/>
      <c r="X22" s="679"/>
      <c r="Y22" s="680"/>
      <c r="Z22" s="715">
        <v>13.6</v>
      </c>
      <c r="AA22" s="715"/>
      <c r="AB22" s="715"/>
      <c r="AC22" s="715"/>
      <c r="AD22" s="716">
        <v>3812675</v>
      </c>
      <c r="AE22" s="716"/>
      <c r="AF22" s="716"/>
      <c r="AG22" s="716"/>
      <c r="AH22" s="716"/>
      <c r="AI22" s="716"/>
      <c r="AJ22" s="716"/>
      <c r="AK22" s="716"/>
      <c r="AL22" s="681">
        <v>22.3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228</v>
      </c>
      <c r="BP22" s="715"/>
      <c r="BQ22" s="715"/>
      <c r="BR22" s="715"/>
      <c r="BS22" s="684" t="s">
        <v>228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3812675</v>
      </c>
      <c r="S23" s="679"/>
      <c r="T23" s="679"/>
      <c r="U23" s="679"/>
      <c r="V23" s="679"/>
      <c r="W23" s="679"/>
      <c r="X23" s="679"/>
      <c r="Y23" s="680"/>
      <c r="Z23" s="715">
        <v>11.9</v>
      </c>
      <c r="AA23" s="715"/>
      <c r="AB23" s="715"/>
      <c r="AC23" s="715"/>
      <c r="AD23" s="716">
        <v>3812675</v>
      </c>
      <c r="AE23" s="716"/>
      <c r="AF23" s="716"/>
      <c r="AG23" s="716"/>
      <c r="AH23" s="716"/>
      <c r="AI23" s="716"/>
      <c r="AJ23" s="716"/>
      <c r="AK23" s="716"/>
      <c r="AL23" s="681">
        <v>22.3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545833</v>
      </c>
      <c r="S24" s="679"/>
      <c r="T24" s="679"/>
      <c r="U24" s="679"/>
      <c r="V24" s="679"/>
      <c r="W24" s="679"/>
      <c r="X24" s="679"/>
      <c r="Y24" s="680"/>
      <c r="Z24" s="715">
        <v>1.7</v>
      </c>
      <c r="AA24" s="715"/>
      <c r="AB24" s="715"/>
      <c r="AC24" s="715"/>
      <c r="AD24" s="716" t="s">
        <v>128</v>
      </c>
      <c r="AE24" s="716"/>
      <c r="AF24" s="716"/>
      <c r="AG24" s="716"/>
      <c r="AH24" s="716"/>
      <c r="AI24" s="716"/>
      <c r="AJ24" s="716"/>
      <c r="AK24" s="716"/>
      <c r="AL24" s="681" t="s">
        <v>228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228</v>
      </c>
      <c r="BH24" s="679"/>
      <c r="BI24" s="679"/>
      <c r="BJ24" s="679"/>
      <c r="BK24" s="679"/>
      <c r="BL24" s="679"/>
      <c r="BM24" s="679"/>
      <c r="BN24" s="680"/>
      <c r="BO24" s="715" t="s">
        <v>228</v>
      </c>
      <c r="BP24" s="715"/>
      <c r="BQ24" s="715"/>
      <c r="BR24" s="715"/>
      <c r="BS24" s="684" t="s">
        <v>228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13003219</v>
      </c>
      <c r="CS24" s="734"/>
      <c r="CT24" s="734"/>
      <c r="CU24" s="734"/>
      <c r="CV24" s="734"/>
      <c r="CW24" s="734"/>
      <c r="CX24" s="734"/>
      <c r="CY24" s="777"/>
      <c r="CZ24" s="778">
        <v>41.6</v>
      </c>
      <c r="DA24" s="749"/>
      <c r="DB24" s="749"/>
      <c r="DC24" s="781"/>
      <c r="DD24" s="776">
        <v>7840142</v>
      </c>
      <c r="DE24" s="734"/>
      <c r="DF24" s="734"/>
      <c r="DG24" s="734"/>
      <c r="DH24" s="734"/>
      <c r="DI24" s="734"/>
      <c r="DJ24" s="734"/>
      <c r="DK24" s="777"/>
      <c r="DL24" s="776">
        <v>7827962</v>
      </c>
      <c r="DM24" s="734"/>
      <c r="DN24" s="734"/>
      <c r="DO24" s="734"/>
      <c r="DP24" s="734"/>
      <c r="DQ24" s="734"/>
      <c r="DR24" s="734"/>
      <c r="DS24" s="734"/>
      <c r="DT24" s="734"/>
      <c r="DU24" s="734"/>
      <c r="DV24" s="777"/>
      <c r="DW24" s="778">
        <v>43.2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228</v>
      </c>
      <c r="AA25" s="715"/>
      <c r="AB25" s="715"/>
      <c r="AC25" s="715"/>
      <c r="AD25" s="716" t="s">
        <v>128</v>
      </c>
      <c r="AE25" s="716"/>
      <c r="AF25" s="716"/>
      <c r="AG25" s="716"/>
      <c r="AH25" s="716"/>
      <c r="AI25" s="716"/>
      <c r="AJ25" s="716"/>
      <c r="AK25" s="716"/>
      <c r="AL25" s="681" t="s">
        <v>228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228</v>
      </c>
      <c r="BH25" s="679"/>
      <c r="BI25" s="679"/>
      <c r="BJ25" s="679"/>
      <c r="BK25" s="679"/>
      <c r="BL25" s="679"/>
      <c r="BM25" s="679"/>
      <c r="BN25" s="680"/>
      <c r="BO25" s="715" t="s">
        <v>228</v>
      </c>
      <c r="BP25" s="715"/>
      <c r="BQ25" s="715"/>
      <c r="BR25" s="715"/>
      <c r="BS25" s="684" t="s">
        <v>228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3811586</v>
      </c>
      <c r="CS25" s="697"/>
      <c r="CT25" s="697"/>
      <c r="CU25" s="697"/>
      <c r="CV25" s="697"/>
      <c r="CW25" s="697"/>
      <c r="CX25" s="697"/>
      <c r="CY25" s="698"/>
      <c r="CZ25" s="681">
        <v>12.2</v>
      </c>
      <c r="DA25" s="699"/>
      <c r="DB25" s="699"/>
      <c r="DC25" s="700"/>
      <c r="DD25" s="684">
        <v>3414802</v>
      </c>
      <c r="DE25" s="697"/>
      <c r="DF25" s="697"/>
      <c r="DG25" s="697"/>
      <c r="DH25" s="697"/>
      <c r="DI25" s="697"/>
      <c r="DJ25" s="697"/>
      <c r="DK25" s="698"/>
      <c r="DL25" s="684">
        <v>3404958</v>
      </c>
      <c r="DM25" s="697"/>
      <c r="DN25" s="697"/>
      <c r="DO25" s="697"/>
      <c r="DP25" s="697"/>
      <c r="DQ25" s="697"/>
      <c r="DR25" s="697"/>
      <c r="DS25" s="697"/>
      <c r="DT25" s="697"/>
      <c r="DU25" s="697"/>
      <c r="DV25" s="698"/>
      <c r="DW25" s="681">
        <v>18.8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17582979</v>
      </c>
      <c r="S26" s="679"/>
      <c r="T26" s="679"/>
      <c r="U26" s="679"/>
      <c r="V26" s="679"/>
      <c r="W26" s="679"/>
      <c r="X26" s="679"/>
      <c r="Y26" s="680"/>
      <c r="Z26" s="715">
        <v>55</v>
      </c>
      <c r="AA26" s="715"/>
      <c r="AB26" s="715"/>
      <c r="AC26" s="715"/>
      <c r="AD26" s="716">
        <v>17037146</v>
      </c>
      <c r="AE26" s="716"/>
      <c r="AF26" s="716"/>
      <c r="AG26" s="716"/>
      <c r="AH26" s="716"/>
      <c r="AI26" s="716"/>
      <c r="AJ26" s="716"/>
      <c r="AK26" s="716"/>
      <c r="AL26" s="681">
        <v>99.5</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2628644</v>
      </c>
      <c r="CS26" s="679"/>
      <c r="CT26" s="679"/>
      <c r="CU26" s="679"/>
      <c r="CV26" s="679"/>
      <c r="CW26" s="679"/>
      <c r="CX26" s="679"/>
      <c r="CY26" s="680"/>
      <c r="CZ26" s="681">
        <v>8.4</v>
      </c>
      <c r="DA26" s="699"/>
      <c r="DB26" s="699"/>
      <c r="DC26" s="700"/>
      <c r="DD26" s="684">
        <v>2241270</v>
      </c>
      <c r="DE26" s="679"/>
      <c r="DF26" s="679"/>
      <c r="DG26" s="679"/>
      <c r="DH26" s="679"/>
      <c r="DI26" s="679"/>
      <c r="DJ26" s="679"/>
      <c r="DK26" s="680"/>
      <c r="DL26" s="684" t="s">
        <v>128</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13289</v>
      </c>
      <c r="S27" s="679"/>
      <c r="T27" s="679"/>
      <c r="U27" s="679"/>
      <c r="V27" s="679"/>
      <c r="W27" s="679"/>
      <c r="X27" s="679"/>
      <c r="Y27" s="680"/>
      <c r="Z27" s="715">
        <v>0</v>
      </c>
      <c r="AA27" s="715"/>
      <c r="AB27" s="715"/>
      <c r="AC27" s="715"/>
      <c r="AD27" s="716">
        <v>13289</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11069624</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7170050</v>
      </c>
      <c r="CS27" s="697"/>
      <c r="CT27" s="697"/>
      <c r="CU27" s="697"/>
      <c r="CV27" s="697"/>
      <c r="CW27" s="697"/>
      <c r="CX27" s="697"/>
      <c r="CY27" s="698"/>
      <c r="CZ27" s="681">
        <v>23</v>
      </c>
      <c r="DA27" s="699"/>
      <c r="DB27" s="699"/>
      <c r="DC27" s="700"/>
      <c r="DD27" s="684">
        <v>2403757</v>
      </c>
      <c r="DE27" s="697"/>
      <c r="DF27" s="697"/>
      <c r="DG27" s="697"/>
      <c r="DH27" s="697"/>
      <c r="DI27" s="697"/>
      <c r="DJ27" s="697"/>
      <c r="DK27" s="698"/>
      <c r="DL27" s="684">
        <v>2401421</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65555</v>
      </c>
      <c r="S28" s="679"/>
      <c r="T28" s="679"/>
      <c r="U28" s="679"/>
      <c r="V28" s="679"/>
      <c r="W28" s="679"/>
      <c r="X28" s="679"/>
      <c r="Y28" s="680"/>
      <c r="Z28" s="715">
        <v>0.2</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2021583</v>
      </c>
      <c r="CS28" s="679"/>
      <c r="CT28" s="679"/>
      <c r="CU28" s="679"/>
      <c r="CV28" s="679"/>
      <c r="CW28" s="679"/>
      <c r="CX28" s="679"/>
      <c r="CY28" s="680"/>
      <c r="CZ28" s="681">
        <v>6.5</v>
      </c>
      <c r="DA28" s="699"/>
      <c r="DB28" s="699"/>
      <c r="DC28" s="700"/>
      <c r="DD28" s="684">
        <v>2021583</v>
      </c>
      <c r="DE28" s="679"/>
      <c r="DF28" s="679"/>
      <c r="DG28" s="679"/>
      <c r="DH28" s="679"/>
      <c r="DI28" s="679"/>
      <c r="DJ28" s="679"/>
      <c r="DK28" s="680"/>
      <c r="DL28" s="684">
        <v>2021583</v>
      </c>
      <c r="DM28" s="679"/>
      <c r="DN28" s="679"/>
      <c r="DO28" s="679"/>
      <c r="DP28" s="679"/>
      <c r="DQ28" s="679"/>
      <c r="DR28" s="679"/>
      <c r="DS28" s="679"/>
      <c r="DT28" s="679"/>
      <c r="DU28" s="679"/>
      <c r="DV28" s="680"/>
      <c r="DW28" s="681">
        <v>11.2</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308121</v>
      </c>
      <c r="S29" s="679"/>
      <c r="T29" s="679"/>
      <c r="U29" s="679"/>
      <c r="V29" s="679"/>
      <c r="W29" s="679"/>
      <c r="X29" s="679"/>
      <c r="Y29" s="680"/>
      <c r="Z29" s="715">
        <v>1</v>
      </c>
      <c r="AA29" s="715"/>
      <c r="AB29" s="715"/>
      <c r="AC29" s="715"/>
      <c r="AD29" s="716">
        <v>51189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2021583</v>
      </c>
      <c r="CS29" s="697"/>
      <c r="CT29" s="697"/>
      <c r="CU29" s="697"/>
      <c r="CV29" s="697"/>
      <c r="CW29" s="697"/>
      <c r="CX29" s="697"/>
      <c r="CY29" s="698"/>
      <c r="CZ29" s="681">
        <v>6.5</v>
      </c>
      <c r="DA29" s="699"/>
      <c r="DB29" s="699"/>
      <c r="DC29" s="700"/>
      <c r="DD29" s="684">
        <v>2021583</v>
      </c>
      <c r="DE29" s="697"/>
      <c r="DF29" s="697"/>
      <c r="DG29" s="697"/>
      <c r="DH29" s="697"/>
      <c r="DI29" s="697"/>
      <c r="DJ29" s="697"/>
      <c r="DK29" s="698"/>
      <c r="DL29" s="684">
        <v>2021583</v>
      </c>
      <c r="DM29" s="697"/>
      <c r="DN29" s="697"/>
      <c r="DO29" s="697"/>
      <c r="DP29" s="697"/>
      <c r="DQ29" s="697"/>
      <c r="DR29" s="697"/>
      <c r="DS29" s="697"/>
      <c r="DT29" s="697"/>
      <c r="DU29" s="697"/>
      <c r="DV29" s="698"/>
      <c r="DW29" s="681">
        <v>11.2</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180795</v>
      </c>
      <c r="S30" s="679"/>
      <c r="T30" s="679"/>
      <c r="U30" s="679"/>
      <c r="V30" s="679"/>
      <c r="W30" s="679"/>
      <c r="X30" s="679"/>
      <c r="Y30" s="680"/>
      <c r="Z30" s="715">
        <v>0.6</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1937800</v>
      </c>
      <c r="CS30" s="679"/>
      <c r="CT30" s="679"/>
      <c r="CU30" s="679"/>
      <c r="CV30" s="679"/>
      <c r="CW30" s="679"/>
      <c r="CX30" s="679"/>
      <c r="CY30" s="680"/>
      <c r="CZ30" s="681">
        <v>6.2</v>
      </c>
      <c r="DA30" s="699"/>
      <c r="DB30" s="699"/>
      <c r="DC30" s="700"/>
      <c r="DD30" s="684">
        <v>1937800</v>
      </c>
      <c r="DE30" s="679"/>
      <c r="DF30" s="679"/>
      <c r="DG30" s="679"/>
      <c r="DH30" s="679"/>
      <c r="DI30" s="679"/>
      <c r="DJ30" s="679"/>
      <c r="DK30" s="680"/>
      <c r="DL30" s="684">
        <v>1937800</v>
      </c>
      <c r="DM30" s="679"/>
      <c r="DN30" s="679"/>
      <c r="DO30" s="679"/>
      <c r="DP30" s="679"/>
      <c r="DQ30" s="679"/>
      <c r="DR30" s="679"/>
      <c r="DS30" s="679"/>
      <c r="DT30" s="679"/>
      <c r="DU30" s="679"/>
      <c r="DV30" s="680"/>
      <c r="DW30" s="681">
        <v>10.7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4200902</v>
      </c>
      <c r="S31" s="679"/>
      <c r="T31" s="679"/>
      <c r="U31" s="679"/>
      <c r="V31" s="679"/>
      <c r="W31" s="679"/>
      <c r="X31" s="679"/>
      <c r="Y31" s="680"/>
      <c r="Z31" s="715">
        <v>13.2</v>
      </c>
      <c r="AA31" s="715"/>
      <c r="AB31" s="715"/>
      <c r="AC31" s="715"/>
      <c r="AD31" s="716" t="s">
        <v>128</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98.3</v>
      </c>
      <c r="BH31" s="748"/>
      <c r="BI31" s="748"/>
      <c r="BJ31" s="748"/>
      <c r="BK31" s="748"/>
      <c r="BL31" s="748"/>
      <c r="BM31" s="749">
        <v>94</v>
      </c>
      <c r="BN31" s="748"/>
      <c r="BO31" s="748"/>
      <c r="BP31" s="748"/>
      <c r="BQ31" s="750"/>
      <c r="BR31" s="747">
        <v>98.5</v>
      </c>
      <c r="BS31" s="748"/>
      <c r="BT31" s="748"/>
      <c r="BU31" s="748"/>
      <c r="BV31" s="748"/>
      <c r="BW31" s="748"/>
      <c r="BX31" s="749">
        <v>93.8</v>
      </c>
      <c r="BY31" s="748"/>
      <c r="BZ31" s="748"/>
      <c r="CA31" s="748"/>
      <c r="CB31" s="750"/>
      <c r="CD31" s="765"/>
      <c r="CE31" s="766"/>
      <c r="CF31" s="711" t="s">
        <v>313</v>
      </c>
      <c r="CG31" s="712"/>
      <c r="CH31" s="712"/>
      <c r="CI31" s="712"/>
      <c r="CJ31" s="712"/>
      <c r="CK31" s="712"/>
      <c r="CL31" s="712"/>
      <c r="CM31" s="712"/>
      <c r="CN31" s="712"/>
      <c r="CO31" s="712"/>
      <c r="CP31" s="712"/>
      <c r="CQ31" s="713"/>
      <c r="CR31" s="678">
        <v>83783</v>
      </c>
      <c r="CS31" s="697"/>
      <c r="CT31" s="697"/>
      <c r="CU31" s="697"/>
      <c r="CV31" s="697"/>
      <c r="CW31" s="697"/>
      <c r="CX31" s="697"/>
      <c r="CY31" s="698"/>
      <c r="CZ31" s="681">
        <v>0.3</v>
      </c>
      <c r="DA31" s="699"/>
      <c r="DB31" s="699"/>
      <c r="DC31" s="700"/>
      <c r="DD31" s="684">
        <v>83783</v>
      </c>
      <c r="DE31" s="697"/>
      <c r="DF31" s="697"/>
      <c r="DG31" s="697"/>
      <c r="DH31" s="697"/>
      <c r="DI31" s="697"/>
      <c r="DJ31" s="697"/>
      <c r="DK31" s="698"/>
      <c r="DL31" s="684">
        <v>83783</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97.9</v>
      </c>
      <c r="BH32" s="697"/>
      <c r="BI32" s="697"/>
      <c r="BJ32" s="697"/>
      <c r="BK32" s="697"/>
      <c r="BL32" s="697"/>
      <c r="BM32" s="682">
        <v>92.6</v>
      </c>
      <c r="BN32" s="743"/>
      <c r="BO32" s="743"/>
      <c r="BP32" s="743"/>
      <c r="BQ32" s="721"/>
      <c r="BR32" s="751">
        <v>98.2</v>
      </c>
      <c r="BS32" s="697"/>
      <c r="BT32" s="697"/>
      <c r="BU32" s="697"/>
      <c r="BV32" s="697"/>
      <c r="BW32" s="697"/>
      <c r="BX32" s="682">
        <v>92.6</v>
      </c>
      <c r="BY32" s="743"/>
      <c r="BZ32" s="743"/>
      <c r="CA32" s="743"/>
      <c r="CB32" s="721"/>
      <c r="CD32" s="767"/>
      <c r="CE32" s="768"/>
      <c r="CF32" s="711" t="s">
        <v>317</v>
      </c>
      <c r="CG32" s="712"/>
      <c r="CH32" s="712"/>
      <c r="CI32" s="712"/>
      <c r="CJ32" s="712"/>
      <c r="CK32" s="712"/>
      <c r="CL32" s="712"/>
      <c r="CM32" s="712"/>
      <c r="CN32" s="712"/>
      <c r="CO32" s="712"/>
      <c r="CP32" s="712"/>
      <c r="CQ32" s="713"/>
      <c r="CR32" s="678" t="s">
        <v>228</v>
      </c>
      <c r="CS32" s="679"/>
      <c r="CT32" s="679"/>
      <c r="CU32" s="679"/>
      <c r="CV32" s="679"/>
      <c r="CW32" s="679"/>
      <c r="CX32" s="679"/>
      <c r="CY32" s="680"/>
      <c r="CZ32" s="681" t="s">
        <v>228</v>
      </c>
      <c r="DA32" s="699"/>
      <c r="DB32" s="699"/>
      <c r="DC32" s="700"/>
      <c r="DD32" s="684" t="s">
        <v>228</v>
      </c>
      <c r="DE32" s="679"/>
      <c r="DF32" s="679"/>
      <c r="DG32" s="679"/>
      <c r="DH32" s="679"/>
      <c r="DI32" s="679"/>
      <c r="DJ32" s="679"/>
      <c r="DK32" s="680"/>
      <c r="DL32" s="684" t="s">
        <v>228</v>
      </c>
      <c r="DM32" s="679"/>
      <c r="DN32" s="679"/>
      <c r="DO32" s="679"/>
      <c r="DP32" s="679"/>
      <c r="DQ32" s="679"/>
      <c r="DR32" s="679"/>
      <c r="DS32" s="679"/>
      <c r="DT32" s="679"/>
      <c r="DU32" s="679"/>
      <c r="DV32" s="680"/>
      <c r="DW32" s="681" t="s">
        <v>228</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2174481</v>
      </c>
      <c r="S33" s="679"/>
      <c r="T33" s="679"/>
      <c r="U33" s="679"/>
      <c r="V33" s="679"/>
      <c r="W33" s="679"/>
      <c r="X33" s="679"/>
      <c r="Y33" s="680"/>
      <c r="Z33" s="715">
        <v>6.8</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98.5</v>
      </c>
      <c r="BH33" s="663"/>
      <c r="BI33" s="663"/>
      <c r="BJ33" s="663"/>
      <c r="BK33" s="663"/>
      <c r="BL33" s="663"/>
      <c r="BM33" s="706">
        <v>95.2</v>
      </c>
      <c r="BN33" s="663"/>
      <c r="BO33" s="663"/>
      <c r="BP33" s="663"/>
      <c r="BQ33" s="727"/>
      <c r="BR33" s="742">
        <v>98.6</v>
      </c>
      <c r="BS33" s="663"/>
      <c r="BT33" s="663"/>
      <c r="BU33" s="663"/>
      <c r="BV33" s="663"/>
      <c r="BW33" s="663"/>
      <c r="BX33" s="706">
        <v>94.8</v>
      </c>
      <c r="BY33" s="663"/>
      <c r="BZ33" s="663"/>
      <c r="CA33" s="663"/>
      <c r="CB33" s="727"/>
      <c r="CD33" s="711" t="s">
        <v>320</v>
      </c>
      <c r="CE33" s="712"/>
      <c r="CF33" s="712"/>
      <c r="CG33" s="712"/>
      <c r="CH33" s="712"/>
      <c r="CI33" s="712"/>
      <c r="CJ33" s="712"/>
      <c r="CK33" s="712"/>
      <c r="CL33" s="712"/>
      <c r="CM33" s="712"/>
      <c r="CN33" s="712"/>
      <c r="CO33" s="712"/>
      <c r="CP33" s="712"/>
      <c r="CQ33" s="713"/>
      <c r="CR33" s="678">
        <v>13211840</v>
      </c>
      <c r="CS33" s="697"/>
      <c r="CT33" s="697"/>
      <c r="CU33" s="697"/>
      <c r="CV33" s="697"/>
      <c r="CW33" s="697"/>
      <c r="CX33" s="697"/>
      <c r="CY33" s="698"/>
      <c r="CZ33" s="681">
        <v>42.3</v>
      </c>
      <c r="DA33" s="699"/>
      <c r="DB33" s="699"/>
      <c r="DC33" s="700"/>
      <c r="DD33" s="684">
        <v>10983135</v>
      </c>
      <c r="DE33" s="697"/>
      <c r="DF33" s="697"/>
      <c r="DG33" s="697"/>
      <c r="DH33" s="697"/>
      <c r="DI33" s="697"/>
      <c r="DJ33" s="697"/>
      <c r="DK33" s="698"/>
      <c r="DL33" s="684">
        <v>8616456</v>
      </c>
      <c r="DM33" s="697"/>
      <c r="DN33" s="697"/>
      <c r="DO33" s="697"/>
      <c r="DP33" s="697"/>
      <c r="DQ33" s="697"/>
      <c r="DR33" s="697"/>
      <c r="DS33" s="697"/>
      <c r="DT33" s="697"/>
      <c r="DU33" s="697"/>
      <c r="DV33" s="698"/>
      <c r="DW33" s="681">
        <v>47.6</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53741</v>
      </c>
      <c r="S34" s="679"/>
      <c r="T34" s="679"/>
      <c r="U34" s="679"/>
      <c r="V34" s="679"/>
      <c r="W34" s="679"/>
      <c r="X34" s="679"/>
      <c r="Y34" s="680"/>
      <c r="Z34" s="715">
        <v>0.2</v>
      </c>
      <c r="AA34" s="715"/>
      <c r="AB34" s="715"/>
      <c r="AC34" s="715"/>
      <c r="AD34" s="716">
        <v>4640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5405077</v>
      </c>
      <c r="CS34" s="679"/>
      <c r="CT34" s="679"/>
      <c r="CU34" s="679"/>
      <c r="CV34" s="679"/>
      <c r="CW34" s="679"/>
      <c r="CX34" s="679"/>
      <c r="CY34" s="680"/>
      <c r="CZ34" s="681">
        <v>17.3</v>
      </c>
      <c r="DA34" s="699"/>
      <c r="DB34" s="699"/>
      <c r="DC34" s="700"/>
      <c r="DD34" s="684">
        <v>4350350</v>
      </c>
      <c r="DE34" s="679"/>
      <c r="DF34" s="679"/>
      <c r="DG34" s="679"/>
      <c r="DH34" s="679"/>
      <c r="DI34" s="679"/>
      <c r="DJ34" s="679"/>
      <c r="DK34" s="680"/>
      <c r="DL34" s="684">
        <v>4011203</v>
      </c>
      <c r="DM34" s="679"/>
      <c r="DN34" s="679"/>
      <c r="DO34" s="679"/>
      <c r="DP34" s="679"/>
      <c r="DQ34" s="679"/>
      <c r="DR34" s="679"/>
      <c r="DS34" s="679"/>
      <c r="DT34" s="679"/>
      <c r="DU34" s="679"/>
      <c r="DV34" s="680"/>
      <c r="DW34" s="681">
        <v>22.1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13640</v>
      </c>
      <c r="S35" s="679"/>
      <c r="T35" s="679"/>
      <c r="U35" s="679"/>
      <c r="V35" s="679"/>
      <c r="W35" s="679"/>
      <c r="X35" s="679"/>
      <c r="Y35" s="680"/>
      <c r="Z35" s="715">
        <v>0</v>
      </c>
      <c r="AA35" s="715"/>
      <c r="AB35" s="715"/>
      <c r="AC35" s="715"/>
      <c r="AD35" s="716" t="s">
        <v>228</v>
      </c>
      <c r="AE35" s="716"/>
      <c r="AF35" s="716"/>
      <c r="AG35" s="716"/>
      <c r="AH35" s="716"/>
      <c r="AI35" s="716"/>
      <c r="AJ35" s="716"/>
      <c r="AK35" s="716"/>
      <c r="AL35" s="681" t="s">
        <v>228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154749</v>
      </c>
      <c r="CS35" s="697"/>
      <c r="CT35" s="697"/>
      <c r="CU35" s="697"/>
      <c r="CV35" s="697"/>
      <c r="CW35" s="697"/>
      <c r="CX35" s="697"/>
      <c r="CY35" s="698"/>
      <c r="CZ35" s="681">
        <v>0.5</v>
      </c>
      <c r="DA35" s="699"/>
      <c r="DB35" s="699"/>
      <c r="DC35" s="700"/>
      <c r="DD35" s="684">
        <v>124650</v>
      </c>
      <c r="DE35" s="697"/>
      <c r="DF35" s="697"/>
      <c r="DG35" s="697"/>
      <c r="DH35" s="697"/>
      <c r="DI35" s="697"/>
      <c r="DJ35" s="697"/>
      <c r="DK35" s="698"/>
      <c r="DL35" s="684">
        <v>120550</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1888014</v>
      </c>
      <c r="S36" s="679"/>
      <c r="T36" s="679"/>
      <c r="U36" s="679"/>
      <c r="V36" s="679"/>
      <c r="W36" s="679"/>
      <c r="X36" s="679"/>
      <c r="Y36" s="680"/>
      <c r="Z36" s="715">
        <v>5.9</v>
      </c>
      <c r="AA36" s="715"/>
      <c r="AB36" s="715"/>
      <c r="AC36" s="715"/>
      <c r="AD36" s="716" t="s">
        <v>128</v>
      </c>
      <c r="AE36" s="716"/>
      <c r="AF36" s="716"/>
      <c r="AG36" s="716"/>
      <c r="AH36" s="716"/>
      <c r="AI36" s="716"/>
      <c r="AJ36" s="716"/>
      <c r="AK36" s="716"/>
      <c r="AL36" s="681" t="s">
        <v>228</v>
      </c>
      <c r="AM36" s="682"/>
      <c r="AN36" s="682"/>
      <c r="AO36" s="717"/>
      <c r="AP36" s="235"/>
      <c r="AQ36" s="730" t="s">
        <v>328</v>
      </c>
      <c r="AR36" s="731"/>
      <c r="AS36" s="731"/>
      <c r="AT36" s="731"/>
      <c r="AU36" s="731"/>
      <c r="AV36" s="731"/>
      <c r="AW36" s="731"/>
      <c r="AX36" s="731"/>
      <c r="AY36" s="732"/>
      <c r="AZ36" s="733">
        <v>4287261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107570</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3970633</v>
      </c>
      <c r="CS36" s="679"/>
      <c r="CT36" s="679"/>
      <c r="CU36" s="679"/>
      <c r="CV36" s="679"/>
      <c r="CW36" s="679"/>
      <c r="CX36" s="679"/>
      <c r="CY36" s="680"/>
      <c r="CZ36" s="681">
        <v>12.7</v>
      </c>
      <c r="DA36" s="699"/>
      <c r="DB36" s="699"/>
      <c r="DC36" s="700"/>
      <c r="DD36" s="684">
        <v>3400981</v>
      </c>
      <c r="DE36" s="679"/>
      <c r="DF36" s="679"/>
      <c r="DG36" s="679"/>
      <c r="DH36" s="679"/>
      <c r="DI36" s="679"/>
      <c r="DJ36" s="679"/>
      <c r="DK36" s="680"/>
      <c r="DL36" s="684">
        <v>2409619</v>
      </c>
      <c r="DM36" s="679"/>
      <c r="DN36" s="679"/>
      <c r="DO36" s="679"/>
      <c r="DP36" s="679"/>
      <c r="DQ36" s="679"/>
      <c r="DR36" s="679"/>
      <c r="DS36" s="679"/>
      <c r="DT36" s="679"/>
      <c r="DU36" s="679"/>
      <c r="DV36" s="680"/>
      <c r="DW36" s="681">
        <v>13.3</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921962</v>
      </c>
      <c r="S37" s="679"/>
      <c r="T37" s="679"/>
      <c r="U37" s="679"/>
      <c r="V37" s="679"/>
      <c r="W37" s="679"/>
      <c r="X37" s="679"/>
      <c r="Y37" s="680"/>
      <c r="Z37" s="715">
        <v>2.9</v>
      </c>
      <c r="AA37" s="715"/>
      <c r="AB37" s="715"/>
      <c r="AC37" s="715"/>
      <c r="AD37" s="716" t="s">
        <v>128</v>
      </c>
      <c r="AE37" s="716"/>
      <c r="AF37" s="716"/>
      <c r="AG37" s="716"/>
      <c r="AH37" s="716"/>
      <c r="AI37" s="716"/>
      <c r="AJ37" s="716"/>
      <c r="AK37" s="716"/>
      <c r="AL37" s="681" t="s">
        <v>228</v>
      </c>
      <c r="AM37" s="682"/>
      <c r="AN37" s="682"/>
      <c r="AO37" s="717"/>
      <c r="AQ37" s="718" t="s">
        <v>332</v>
      </c>
      <c r="AR37" s="719"/>
      <c r="AS37" s="719"/>
      <c r="AT37" s="719"/>
      <c r="AU37" s="719"/>
      <c r="AV37" s="719"/>
      <c r="AW37" s="719"/>
      <c r="AX37" s="719"/>
      <c r="AY37" s="720"/>
      <c r="AZ37" s="678">
        <v>777798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-199343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1720126</v>
      </c>
      <c r="CS37" s="697"/>
      <c r="CT37" s="697"/>
      <c r="CU37" s="697"/>
      <c r="CV37" s="697"/>
      <c r="CW37" s="697"/>
      <c r="CX37" s="697"/>
      <c r="CY37" s="698"/>
      <c r="CZ37" s="681">
        <v>5.5</v>
      </c>
      <c r="DA37" s="699"/>
      <c r="DB37" s="699"/>
      <c r="DC37" s="700"/>
      <c r="DD37" s="684">
        <v>1720126</v>
      </c>
      <c r="DE37" s="697"/>
      <c r="DF37" s="697"/>
      <c r="DG37" s="697"/>
      <c r="DH37" s="697"/>
      <c r="DI37" s="697"/>
      <c r="DJ37" s="697"/>
      <c r="DK37" s="698"/>
      <c r="DL37" s="684">
        <v>1278514</v>
      </c>
      <c r="DM37" s="697"/>
      <c r="DN37" s="697"/>
      <c r="DO37" s="697"/>
      <c r="DP37" s="697"/>
      <c r="DQ37" s="697"/>
      <c r="DR37" s="697"/>
      <c r="DS37" s="697"/>
      <c r="DT37" s="697"/>
      <c r="DU37" s="697"/>
      <c r="DV37" s="698"/>
      <c r="DW37" s="681">
        <v>7.1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890412</v>
      </c>
      <c r="S38" s="679"/>
      <c r="T38" s="679"/>
      <c r="U38" s="679"/>
      <c r="V38" s="679"/>
      <c r="W38" s="679"/>
      <c r="X38" s="679"/>
      <c r="Y38" s="680"/>
      <c r="Z38" s="715">
        <v>2.8</v>
      </c>
      <c r="AA38" s="715"/>
      <c r="AB38" s="715"/>
      <c r="AC38" s="715"/>
      <c r="AD38" s="716">
        <v>18676</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579259</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11217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2893756</v>
      </c>
      <c r="CS38" s="679"/>
      <c r="CT38" s="679"/>
      <c r="CU38" s="679"/>
      <c r="CV38" s="679"/>
      <c r="CW38" s="679"/>
      <c r="CX38" s="679"/>
      <c r="CY38" s="680"/>
      <c r="CZ38" s="681">
        <v>9.3000000000000007</v>
      </c>
      <c r="DA38" s="699"/>
      <c r="DB38" s="699"/>
      <c r="DC38" s="700"/>
      <c r="DD38" s="684">
        <v>2409998</v>
      </c>
      <c r="DE38" s="679"/>
      <c r="DF38" s="679"/>
      <c r="DG38" s="679"/>
      <c r="DH38" s="679"/>
      <c r="DI38" s="679"/>
      <c r="DJ38" s="679"/>
      <c r="DK38" s="680"/>
      <c r="DL38" s="684">
        <v>2075084</v>
      </c>
      <c r="DM38" s="679"/>
      <c r="DN38" s="679"/>
      <c r="DO38" s="679"/>
      <c r="DP38" s="679"/>
      <c r="DQ38" s="679"/>
      <c r="DR38" s="679"/>
      <c r="DS38" s="679"/>
      <c r="DT38" s="679"/>
      <c r="DU38" s="679"/>
      <c r="DV38" s="680"/>
      <c r="DW38" s="681">
        <v>11.5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3649715</v>
      </c>
      <c r="S39" s="679"/>
      <c r="T39" s="679"/>
      <c r="U39" s="679"/>
      <c r="V39" s="679"/>
      <c r="W39" s="679"/>
      <c r="X39" s="679"/>
      <c r="Y39" s="680"/>
      <c r="Z39" s="715">
        <v>11.4</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29732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18172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699625</v>
      </c>
      <c r="CS39" s="697"/>
      <c r="CT39" s="697"/>
      <c r="CU39" s="697"/>
      <c r="CV39" s="697"/>
      <c r="CW39" s="697"/>
      <c r="CX39" s="697"/>
      <c r="CY39" s="698"/>
      <c r="CZ39" s="681">
        <v>2.2000000000000002</v>
      </c>
      <c r="DA39" s="699"/>
      <c r="DB39" s="699"/>
      <c r="DC39" s="700"/>
      <c r="DD39" s="684">
        <v>697156</v>
      </c>
      <c r="DE39" s="697"/>
      <c r="DF39" s="697"/>
      <c r="DG39" s="697"/>
      <c r="DH39" s="697"/>
      <c r="DI39" s="697"/>
      <c r="DJ39" s="697"/>
      <c r="DK39" s="698"/>
      <c r="DL39" s="684" t="s">
        <v>228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6716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88000</v>
      </c>
      <c r="CS40" s="679"/>
      <c r="CT40" s="679"/>
      <c r="CU40" s="679"/>
      <c r="CV40" s="679"/>
      <c r="CW40" s="679"/>
      <c r="CX40" s="679"/>
      <c r="CY40" s="680"/>
      <c r="CZ40" s="681">
        <v>0.3</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228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992415</v>
      </c>
      <c r="S41" s="679"/>
      <c r="T41" s="679"/>
      <c r="U41" s="679"/>
      <c r="V41" s="679"/>
      <c r="W41" s="679"/>
      <c r="X41" s="679"/>
      <c r="Y41" s="680"/>
      <c r="Z41" s="715">
        <v>3.1</v>
      </c>
      <c r="AA41" s="715"/>
      <c r="AB41" s="715"/>
      <c r="AC41" s="715"/>
      <c r="AD41" s="716" t="s">
        <v>228</v>
      </c>
      <c r="AE41" s="716"/>
      <c r="AF41" s="716"/>
      <c r="AG41" s="716"/>
      <c r="AH41" s="716"/>
      <c r="AI41" s="716"/>
      <c r="AJ41" s="716"/>
      <c r="AK41" s="716"/>
      <c r="AL41" s="681" t="s">
        <v>228</v>
      </c>
      <c r="AM41" s="682"/>
      <c r="AN41" s="682"/>
      <c r="AO41" s="717"/>
      <c r="AQ41" s="718" t="s">
        <v>349</v>
      </c>
      <c r="AR41" s="719"/>
      <c r="AS41" s="719"/>
      <c r="AT41" s="719"/>
      <c r="AU41" s="719"/>
      <c r="AV41" s="719"/>
      <c r="AW41" s="719"/>
      <c r="AX41" s="719"/>
      <c r="AY41" s="720"/>
      <c r="AZ41" s="678">
        <v>879168</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228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31943606</v>
      </c>
      <c r="S42" s="701"/>
      <c r="T42" s="701"/>
      <c r="U42" s="701"/>
      <c r="V42" s="701"/>
      <c r="W42" s="701"/>
      <c r="X42" s="701"/>
      <c r="Y42" s="703"/>
      <c r="Z42" s="704">
        <v>100</v>
      </c>
      <c r="AA42" s="704"/>
      <c r="AB42" s="704"/>
      <c r="AC42" s="704"/>
      <c r="AD42" s="705">
        <v>17124940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2014588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295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5018056</v>
      </c>
      <c r="CS42" s="679"/>
      <c r="CT42" s="679"/>
      <c r="CU42" s="679"/>
      <c r="CV42" s="679"/>
      <c r="CW42" s="679"/>
      <c r="CX42" s="679"/>
      <c r="CY42" s="680"/>
      <c r="CZ42" s="681">
        <v>16.100000000000001</v>
      </c>
      <c r="DA42" s="682"/>
      <c r="DB42" s="682"/>
      <c r="DC42" s="683"/>
      <c r="DD42" s="684">
        <v>1279893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183065</v>
      </c>
      <c r="CS43" s="697"/>
      <c r="CT43" s="697"/>
      <c r="CU43" s="697"/>
      <c r="CV43" s="697"/>
      <c r="CW43" s="697"/>
      <c r="CX43" s="697"/>
      <c r="CY43" s="698"/>
      <c r="CZ43" s="681">
        <v>0.6</v>
      </c>
      <c r="DA43" s="699"/>
      <c r="DB43" s="699"/>
      <c r="DC43" s="700"/>
      <c r="DD43" s="684">
        <v>183065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5018056</v>
      </c>
      <c r="CS44" s="679"/>
      <c r="CT44" s="679"/>
      <c r="CU44" s="679"/>
      <c r="CV44" s="679"/>
      <c r="CW44" s="679"/>
      <c r="CX44" s="679"/>
      <c r="CY44" s="680"/>
      <c r="CZ44" s="681">
        <v>16.100000000000001</v>
      </c>
      <c r="DA44" s="682"/>
      <c r="DB44" s="682"/>
      <c r="DC44" s="683"/>
      <c r="DD44" s="684">
        <v>1279893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1959668</v>
      </c>
      <c r="CS45" s="697"/>
      <c r="CT45" s="697"/>
      <c r="CU45" s="697"/>
      <c r="CV45" s="697"/>
      <c r="CW45" s="697"/>
      <c r="CX45" s="697"/>
      <c r="CY45" s="698"/>
      <c r="CZ45" s="681">
        <v>6.3</v>
      </c>
      <c r="DA45" s="699"/>
      <c r="DB45" s="699"/>
      <c r="DC45" s="700"/>
      <c r="DD45" s="684">
        <v>307717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2996397</v>
      </c>
      <c r="CS46" s="679"/>
      <c r="CT46" s="679"/>
      <c r="CU46" s="679"/>
      <c r="CV46" s="679"/>
      <c r="CW46" s="679"/>
      <c r="CX46" s="679"/>
      <c r="CY46" s="680"/>
      <c r="CZ46" s="681">
        <v>9.6</v>
      </c>
      <c r="DA46" s="682"/>
      <c r="DB46" s="682"/>
      <c r="DC46" s="683"/>
      <c r="DD46" s="684">
        <v>947885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31233115</v>
      </c>
      <c r="CS49" s="663"/>
      <c r="CT49" s="663"/>
      <c r="CU49" s="663"/>
      <c r="CV49" s="663"/>
      <c r="CW49" s="663"/>
      <c r="CX49" s="663"/>
      <c r="CY49" s="664"/>
      <c r="CZ49" s="665">
        <v>100</v>
      </c>
      <c r="DA49" s="666"/>
      <c r="DB49" s="666"/>
      <c r="DC49" s="667"/>
      <c r="DD49" s="668">
        <v>20103170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3kxKYgaPtlJsyesJkNG1B8u+Yu/toMOfWVhT9n6YUQDeng+egRVqeZXhHj0K6XyYL8Jia2FJyBoXZISA12E1w==" saltValue="HXv0GyTGEMQl89XzCiHn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31869</v>
      </c>
      <c r="R7" s="1198"/>
      <c r="S7" s="1198"/>
      <c r="T7" s="1198"/>
      <c r="U7" s="1198"/>
      <c r="V7" s="1198">
        <v>31162</v>
      </c>
      <c r="W7" s="1198"/>
      <c r="X7" s="1198"/>
      <c r="Y7" s="1198"/>
      <c r="Z7" s="1198"/>
      <c r="AA7" s="1198">
        <v>706</v>
      </c>
      <c r="AB7" s="1198"/>
      <c r="AC7" s="1198"/>
      <c r="AD7" s="1198"/>
      <c r="AE7" s="1199"/>
      <c r="AF7" s="1200">
        <v>674</v>
      </c>
      <c r="AG7" s="1201"/>
      <c r="AH7" s="1201"/>
      <c r="AI7" s="1201"/>
      <c r="AJ7" s="1202"/>
      <c r="AK7" s="1184">
        <v>1896</v>
      </c>
      <c r="AL7" s="1185"/>
      <c r="AM7" s="1185"/>
      <c r="AN7" s="1185"/>
      <c r="AO7" s="1185"/>
      <c r="AP7" s="1185">
        <v>21313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29</v>
      </c>
      <c r="R8" s="1137"/>
      <c r="S8" s="1137"/>
      <c r="T8" s="1137"/>
      <c r="U8" s="1137"/>
      <c r="V8" s="1137">
        <v>29</v>
      </c>
      <c r="W8" s="1137"/>
      <c r="X8" s="1137"/>
      <c r="Y8" s="1137"/>
      <c r="Z8" s="1137"/>
      <c r="AA8" s="1137" t="s">
        <v>592</v>
      </c>
      <c r="AB8" s="1137"/>
      <c r="AC8" s="1137"/>
      <c r="AD8" s="1137"/>
      <c r="AE8" s="1138"/>
      <c r="AF8" s="1112" t="s">
        <v>390</v>
      </c>
      <c r="AG8" s="1113"/>
      <c r="AH8" s="1113"/>
      <c r="AI8" s="1113"/>
      <c r="AJ8" s="1114"/>
      <c r="AK8" s="1179" t="s">
        <v>592</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391</v>
      </c>
      <c r="C9" s="1131"/>
      <c r="D9" s="1131"/>
      <c r="E9" s="1131"/>
      <c r="F9" s="1131"/>
      <c r="G9" s="1131"/>
      <c r="H9" s="1131"/>
      <c r="I9" s="1131"/>
      <c r="J9" s="1131"/>
      <c r="K9" s="1131"/>
      <c r="L9" s="1131"/>
      <c r="M9" s="1131"/>
      <c r="N9" s="1131"/>
      <c r="O9" s="1131"/>
      <c r="P9" s="1132"/>
      <c r="Q9" s="1136">
        <v>98</v>
      </c>
      <c r="R9" s="1137"/>
      <c r="S9" s="1137"/>
      <c r="T9" s="1137"/>
      <c r="U9" s="1137"/>
      <c r="V9" s="1137">
        <v>93</v>
      </c>
      <c r="W9" s="1137"/>
      <c r="X9" s="1137"/>
      <c r="Y9" s="1137"/>
      <c r="Z9" s="1137"/>
      <c r="AA9" s="1137">
        <v>4</v>
      </c>
      <c r="AB9" s="1137"/>
      <c r="AC9" s="1137"/>
      <c r="AD9" s="1137"/>
      <c r="AE9" s="1138"/>
      <c r="AF9" s="1112">
        <v>4</v>
      </c>
      <c r="AG9" s="1113"/>
      <c r="AH9" s="1113"/>
      <c r="AI9" s="1113"/>
      <c r="AJ9" s="1114"/>
      <c r="AK9" s="1179">
        <v>44</v>
      </c>
      <c r="AL9" s="1180"/>
      <c r="AM9" s="1180"/>
      <c r="AN9" s="1180"/>
      <c r="AO9" s="1180"/>
      <c r="AP9" s="1180" t="s">
        <v>592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31944</v>
      </c>
      <c r="R23" s="1162"/>
      <c r="S23" s="1162"/>
      <c r="T23" s="1162"/>
      <c r="U23" s="1162"/>
      <c r="V23" s="1162">
        <v>31233</v>
      </c>
      <c r="W23" s="1162"/>
      <c r="X23" s="1162"/>
      <c r="Y23" s="1162"/>
      <c r="Z23" s="1162"/>
      <c r="AA23" s="1162">
        <v>710</v>
      </c>
      <c r="AB23" s="1162"/>
      <c r="AC23" s="1162"/>
      <c r="AD23" s="1162"/>
      <c r="AE23" s="1163"/>
      <c r="AF23" s="1164">
        <v>678</v>
      </c>
      <c r="AG23" s="1162"/>
      <c r="AH23" s="1162"/>
      <c r="AI23" s="1162"/>
      <c r="AJ23" s="1165"/>
      <c r="AK23" s="1166"/>
      <c r="AL23" s="1167"/>
      <c r="AM23" s="1167"/>
      <c r="AN23" s="1167"/>
      <c r="AO23" s="1167"/>
      <c r="AP23" s="1162">
        <v>21313</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8309</v>
      </c>
      <c r="R28" s="1147"/>
      <c r="S28" s="1147"/>
      <c r="T28" s="1147"/>
      <c r="U28" s="1147"/>
      <c r="V28" s="1147">
        <v>8201</v>
      </c>
      <c r="W28" s="1147"/>
      <c r="X28" s="1147"/>
      <c r="Y28" s="1147"/>
      <c r="Z28" s="1147"/>
      <c r="AA28" s="1147">
        <v>108</v>
      </c>
      <c r="AB28" s="1147"/>
      <c r="AC28" s="1147"/>
      <c r="AD28" s="1147"/>
      <c r="AE28" s="1148"/>
      <c r="AF28" s="1149">
        <v>108</v>
      </c>
      <c r="AG28" s="1147"/>
      <c r="AH28" s="1147"/>
      <c r="AI28" s="1147"/>
      <c r="AJ28" s="1150"/>
      <c r="AK28" s="1151">
        <v>1000</v>
      </c>
      <c r="AL28" s="1139"/>
      <c r="AM28" s="1139"/>
      <c r="AN28" s="1139"/>
      <c r="AO28" s="1139"/>
      <c r="AP28" s="1139" t="s">
        <v>605</v>
      </c>
      <c r="AQ28" s="1139"/>
      <c r="AR28" s="1139"/>
      <c r="AS28" s="1139"/>
      <c r="AT28" s="1139"/>
      <c r="AU28" s="1139" t="s">
        <v>605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6117</v>
      </c>
      <c r="R29" s="1137"/>
      <c r="S29" s="1137"/>
      <c r="T29" s="1137"/>
      <c r="U29" s="1137"/>
      <c r="V29" s="1137">
        <v>5994</v>
      </c>
      <c r="W29" s="1137"/>
      <c r="X29" s="1137"/>
      <c r="Y29" s="1137"/>
      <c r="Z29" s="1137"/>
      <c r="AA29" s="1137">
        <v>123</v>
      </c>
      <c r="AB29" s="1137"/>
      <c r="AC29" s="1137"/>
      <c r="AD29" s="1137"/>
      <c r="AE29" s="1138"/>
      <c r="AF29" s="1112">
        <v>123</v>
      </c>
      <c r="AG29" s="1113"/>
      <c r="AH29" s="1113"/>
      <c r="AI29" s="1113"/>
      <c r="AJ29" s="1114"/>
      <c r="AK29" s="1073">
        <v>939</v>
      </c>
      <c r="AL29" s="1064"/>
      <c r="AM29" s="1064"/>
      <c r="AN29" s="1064"/>
      <c r="AO29" s="1064"/>
      <c r="AP29" s="1064" t="s">
        <v>605</v>
      </c>
      <c r="AQ29" s="1064"/>
      <c r="AR29" s="1064"/>
      <c r="AS29" s="1064"/>
      <c r="AT29" s="1064"/>
      <c r="AU29" s="1064" t="s">
        <v>605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11</v>
      </c>
      <c r="R30" s="1137"/>
      <c r="S30" s="1137"/>
      <c r="T30" s="1137"/>
      <c r="U30" s="1137"/>
      <c r="V30" s="1137" t="s">
        <v>592</v>
      </c>
      <c r="W30" s="1137"/>
      <c r="X30" s="1137"/>
      <c r="Y30" s="1137"/>
      <c r="Z30" s="1137"/>
      <c r="AA30" s="1137">
        <v>11</v>
      </c>
      <c r="AB30" s="1137"/>
      <c r="AC30" s="1137"/>
      <c r="AD30" s="1137"/>
      <c r="AE30" s="1138"/>
      <c r="AF30" s="1112">
        <v>11</v>
      </c>
      <c r="AG30" s="1113"/>
      <c r="AH30" s="1113"/>
      <c r="AI30" s="1113"/>
      <c r="AJ30" s="1114"/>
      <c r="AK30" s="1073" t="s">
        <v>592</v>
      </c>
      <c r="AL30" s="1064"/>
      <c r="AM30" s="1064"/>
      <c r="AN30" s="1064"/>
      <c r="AO30" s="1064"/>
      <c r="AP30" s="1064" t="s">
        <v>605</v>
      </c>
      <c r="AQ30" s="1064"/>
      <c r="AR30" s="1064"/>
      <c r="AS30" s="1064"/>
      <c r="AT30" s="1064"/>
      <c r="AU30" s="1064" t="s">
        <v>605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2124</v>
      </c>
      <c r="R31" s="1137"/>
      <c r="S31" s="1137"/>
      <c r="T31" s="1137"/>
      <c r="U31" s="1137"/>
      <c r="V31" s="1137">
        <v>2115</v>
      </c>
      <c r="W31" s="1137"/>
      <c r="X31" s="1137"/>
      <c r="Y31" s="1137"/>
      <c r="Z31" s="1137"/>
      <c r="AA31" s="1137">
        <v>9</v>
      </c>
      <c r="AB31" s="1137"/>
      <c r="AC31" s="1137"/>
      <c r="AD31" s="1137"/>
      <c r="AE31" s="1138"/>
      <c r="AF31" s="1112">
        <v>9</v>
      </c>
      <c r="AG31" s="1113"/>
      <c r="AH31" s="1113"/>
      <c r="AI31" s="1113"/>
      <c r="AJ31" s="1114"/>
      <c r="AK31" s="1073">
        <v>1108</v>
      </c>
      <c r="AL31" s="1064"/>
      <c r="AM31" s="1064"/>
      <c r="AN31" s="1064"/>
      <c r="AO31" s="1064"/>
      <c r="AP31" s="1064" t="s">
        <v>605</v>
      </c>
      <c r="AQ31" s="1064"/>
      <c r="AR31" s="1064"/>
      <c r="AS31" s="1064"/>
      <c r="AT31" s="1064"/>
      <c r="AU31" s="1064" t="s">
        <v>605</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753</v>
      </c>
      <c r="R32" s="1137"/>
      <c r="S32" s="1137"/>
      <c r="T32" s="1137"/>
      <c r="U32" s="1137"/>
      <c r="V32" s="1137">
        <v>720</v>
      </c>
      <c r="W32" s="1137"/>
      <c r="X32" s="1137"/>
      <c r="Y32" s="1137"/>
      <c r="Z32" s="1137"/>
      <c r="AA32" s="1137">
        <v>33</v>
      </c>
      <c r="AB32" s="1137"/>
      <c r="AC32" s="1137"/>
      <c r="AD32" s="1137"/>
      <c r="AE32" s="1138"/>
      <c r="AF32" s="1112">
        <v>713</v>
      </c>
      <c r="AG32" s="1113"/>
      <c r="AH32" s="1113"/>
      <c r="AI32" s="1113"/>
      <c r="AJ32" s="1114"/>
      <c r="AK32" s="1073">
        <v>7</v>
      </c>
      <c r="AL32" s="1064"/>
      <c r="AM32" s="1064"/>
      <c r="AN32" s="1064"/>
      <c r="AO32" s="1064"/>
      <c r="AP32" s="1064">
        <v>533</v>
      </c>
      <c r="AQ32" s="1064"/>
      <c r="AR32" s="1064"/>
      <c r="AS32" s="1064"/>
      <c r="AT32" s="1064"/>
      <c r="AU32" s="1064">
        <v>5</v>
      </c>
      <c r="AV32" s="1064"/>
      <c r="AW32" s="1064"/>
      <c r="AX32" s="1064"/>
      <c r="AY32" s="1064"/>
      <c r="AZ32" s="1135" t="s">
        <v>592</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51</v>
      </c>
      <c r="R33" s="1137"/>
      <c r="S33" s="1137"/>
      <c r="T33" s="1137"/>
      <c r="U33" s="1137"/>
      <c r="V33" s="1137">
        <v>47</v>
      </c>
      <c r="W33" s="1137"/>
      <c r="X33" s="1137"/>
      <c r="Y33" s="1137"/>
      <c r="Z33" s="1137"/>
      <c r="AA33" s="1137">
        <v>3</v>
      </c>
      <c r="AB33" s="1137"/>
      <c r="AC33" s="1137"/>
      <c r="AD33" s="1137"/>
      <c r="AE33" s="1138"/>
      <c r="AF33" s="1112">
        <v>11</v>
      </c>
      <c r="AG33" s="1113"/>
      <c r="AH33" s="1113"/>
      <c r="AI33" s="1113"/>
      <c r="AJ33" s="1114"/>
      <c r="AK33" s="1073">
        <v>30</v>
      </c>
      <c r="AL33" s="1064"/>
      <c r="AM33" s="1064"/>
      <c r="AN33" s="1064"/>
      <c r="AO33" s="1064"/>
      <c r="AP33" s="1064">
        <v>16</v>
      </c>
      <c r="AQ33" s="1064"/>
      <c r="AR33" s="1064"/>
      <c r="AS33" s="1064"/>
      <c r="AT33" s="1064"/>
      <c r="AU33" s="1064" t="s">
        <v>592</v>
      </c>
      <c r="AV33" s="1064"/>
      <c r="AW33" s="1064"/>
      <c r="AX33" s="1064"/>
      <c r="AY33" s="1064"/>
      <c r="AZ33" s="1135" t="s">
        <v>592</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754</v>
      </c>
      <c r="R34" s="1137"/>
      <c r="S34" s="1137"/>
      <c r="T34" s="1137"/>
      <c r="U34" s="1137"/>
      <c r="V34" s="1137">
        <v>1247</v>
      </c>
      <c r="W34" s="1137"/>
      <c r="X34" s="1137"/>
      <c r="Y34" s="1137"/>
      <c r="Z34" s="1137"/>
      <c r="AA34" s="1137">
        <v>-494</v>
      </c>
      <c r="AB34" s="1137"/>
      <c r="AC34" s="1137"/>
      <c r="AD34" s="1137"/>
      <c r="AE34" s="1138"/>
      <c r="AF34" s="1112">
        <v>294</v>
      </c>
      <c r="AG34" s="1113"/>
      <c r="AH34" s="1113"/>
      <c r="AI34" s="1113"/>
      <c r="AJ34" s="1114"/>
      <c r="AK34" s="1073">
        <v>579</v>
      </c>
      <c r="AL34" s="1064"/>
      <c r="AM34" s="1064"/>
      <c r="AN34" s="1064"/>
      <c r="AO34" s="1064"/>
      <c r="AP34" s="1064">
        <v>7974</v>
      </c>
      <c r="AQ34" s="1064"/>
      <c r="AR34" s="1064"/>
      <c r="AS34" s="1064"/>
      <c r="AT34" s="1064"/>
      <c r="AU34" s="1064">
        <v>5486</v>
      </c>
      <c r="AV34" s="1064"/>
      <c r="AW34" s="1064"/>
      <c r="AX34" s="1064"/>
      <c r="AY34" s="1064"/>
      <c r="AZ34" s="1135" t="s">
        <v>592</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729</v>
      </c>
      <c r="R35" s="1137"/>
      <c r="S35" s="1137"/>
      <c r="T35" s="1137"/>
      <c r="U35" s="1137"/>
      <c r="V35" s="1137">
        <v>982</v>
      </c>
      <c r="W35" s="1137"/>
      <c r="X35" s="1137"/>
      <c r="Y35" s="1137"/>
      <c r="Z35" s="1137"/>
      <c r="AA35" s="1137">
        <v>-253</v>
      </c>
      <c r="AB35" s="1137"/>
      <c r="AC35" s="1137"/>
      <c r="AD35" s="1137"/>
      <c r="AE35" s="1138"/>
      <c r="AF35" s="1112">
        <v>95</v>
      </c>
      <c r="AG35" s="1113"/>
      <c r="AH35" s="1113"/>
      <c r="AI35" s="1113"/>
      <c r="AJ35" s="1114"/>
      <c r="AK35" s="1073">
        <v>778</v>
      </c>
      <c r="AL35" s="1064"/>
      <c r="AM35" s="1064"/>
      <c r="AN35" s="1064"/>
      <c r="AO35" s="1064"/>
      <c r="AP35" s="1064">
        <v>8673</v>
      </c>
      <c r="AQ35" s="1064"/>
      <c r="AR35" s="1064"/>
      <c r="AS35" s="1064"/>
      <c r="AT35" s="1064"/>
      <c r="AU35" s="1064">
        <v>8499</v>
      </c>
      <c r="AV35" s="1064"/>
      <c r="AW35" s="1064"/>
      <c r="AX35" s="1064"/>
      <c r="AY35" s="1064"/>
      <c r="AZ35" s="1135" t="s">
        <v>592</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1363</v>
      </c>
      <c r="AG63" s="1052"/>
      <c r="AH63" s="1052"/>
      <c r="AI63" s="1052"/>
      <c r="AJ63" s="1123"/>
      <c r="AK63" s="1124"/>
      <c r="AL63" s="1056"/>
      <c r="AM63" s="1056"/>
      <c r="AN63" s="1056"/>
      <c r="AO63" s="1056"/>
      <c r="AP63" s="1052">
        <v>17196</v>
      </c>
      <c r="AQ63" s="1052"/>
      <c r="AR63" s="1052"/>
      <c r="AS63" s="1052"/>
      <c r="AT63" s="1052"/>
      <c r="AU63" s="1052">
        <v>13991</v>
      </c>
      <c r="AV63" s="1052"/>
      <c r="AW63" s="1052"/>
      <c r="AX63" s="1052"/>
      <c r="AY63" s="1052"/>
      <c r="AZ63" s="1118"/>
      <c r="BA63" s="1118"/>
      <c r="BB63" s="1118"/>
      <c r="BC63" s="1118"/>
      <c r="BD63" s="1118"/>
      <c r="BE63" s="1053"/>
      <c r="BF63" s="1053"/>
      <c r="BG63" s="1053"/>
      <c r="BH63" s="1053"/>
      <c r="BI63" s="1054"/>
      <c r="BJ63" s="1119" t="s">
        <v>395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400</v>
      </c>
      <c r="AB66" s="1095"/>
      <c r="AC66" s="1095"/>
      <c r="AD66" s="1095"/>
      <c r="AE66" s="1096"/>
      <c r="AF66" s="1100" t="s">
        <v>401</v>
      </c>
      <c r="AG66" s="1101"/>
      <c r="AH66" s="1101"/>
      <c r="AI66" s="1101"/>
      <c r="AJ66" s="1102"/>
      <c r="AK66" s="1094" t="s">
        <v>422</v>
      </c>
      <c r="AL66" s="1089"/>
      <c r="AM66" s="1089"/>
      <c r="AN66" s="1089"/>
      <c r="AO66" s="1090"/>
      <c r="AP66" s="1094" t="s">
        <v>403</v>
      </c>
      <c r="AQ66" s="1095"/>
      <c r="AR66" s="1095"/>
      <c r="AS66" s="1095"/>
      <c r="AT66" s="1096"/>
      <c r="AU66" s="1094" t="s">
        <v>423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1307</v>
      </c>
      <c r="R68" s="1075"/>
      <c r="S68" s="1075"/>
      <c r="T68" s="1075"/>
      <c r="U68" s="1075"/>
      <c r="V68" s="1075">
        <v>1272</v>
      </c>
      <c r="W68" s="1075"/>
      <c r="X68" s="1075"/>
      <c r="Y68" s="1075"/>
      <c r="Z68" s="1075"/>
      <c r="AA68" s="1075">
        <v>35</v>
      </c>
      <c r="AB68" s="1075"/>
      <c r="AC68" s="1075"/>
      <c r="AD68" s="1075"/>
      <c r="AE68" s="1075"/>
      <c r="AF68" s="1075">
        <v>35</v>
      </c>
      <c r="AG68" s="1075"/>
      <c r="AH68" s="1075"/>
      <c r="AI68" s="1075"/>
      <c r="AJ68" s="1075"/>
      <c r="AK68" s="1075" t="s">
        <v>604</v>
      </c>
      <c r="AL68" s="1075"/>
      <c r="AM68" s="1075"/>
      <c r="AN68" s="1075"/>
      <c r="AO68" s="1075"/>
      <c r="AP68" s="1075">
        <v>238</v>
      </c>
      <c r="AQ68" s="1075"/>
      <c r="AR68" s="1075"/>
      <c r="AS68" s="1075"/>
      <c r="AT68" s="1075"/>
      <c r="AU68" s="1075">
        <v>179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119</v>
      </c>
      <c r="R69" s="1064"/>
      <c r="S69" s="1064"/>
      <c r="T69" s="1064"/>
      <c r="U69" s="1064"/>
      <c r="V69" s="1064">
        <v>110</v>
      </c>
      <c r="W69" s="1064"/>
      <c r="X69" s="1064"/>
      <c r="Y69" s="1064"/>
      <c r="Z69" s="1064"/>
      <c r="AA69" s="1064">
        <v>9</v>
      </c>
      <c r="AB69" s="1064"/>
      <c r="AC69" s="1064"/>
      <c r="AD69" s="1064"/>
      <c r="AE69" s="1064"/>
      <c r="AF69" s="1064">
        <v>9</v>
      </c>
      <c r="AG69" s="1064"/>
      <c r="AH69" s="1064"/>
      <c r="AI69" s="1064"/>
      <c r="AJ69" s="1064"/>
      <c r="AK69" s="1064" t="s">
        <v>604</v>
      </c>
      <c r="AL69" s="1064"/>
      <c r="AM69" s="1064"/>
      <c r="AN69" s="1064"/>
      <c r="AO69" s="1064"/>
      <c r="AP69" s="1064" t="s">
        <v>604</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11</v>
      </c>
      <c r="R70" s="1064"/>
      <c r="S70" s="1064"/>
      <c r="T70" s="1064"/>
      <c r="U70" s="1064"/>
      <c r="V70" s="1064">
        <v>10</v>
      </c>
      <c r="W70" s="1064"/>
      <c r="X70" s="1064"/>
      <c r="Y70" s="1064"/>
      <c r="Z70" s="1064"/>
      <c r="AA70" s="1064">
        <v>1</v>
      </c>
      <c r="AB70" s="1064"/>
      <c r="AC70" s="1064"/>
      <c r="AD70" s="1064"/>
      <c r="AE70" s="1064"/>
      <c r="AF70" s="1064">
        <v>1</v>
      </c>
      <c r="AG70" s="1064"/>
      <c r="AH70" s="1064"/>
      <c r="AI70" s="1064"/>
      <c r="AJ70" s="1064"/>
      <c r="AK70" s="1064" t="s">
        <v>604</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147</v>
      </c>
      <c r="R71" s="1064"/>
      <c r="S71" s="1064"/>
      <c r="T71" s="1064"/>
      <c r="U71" s="1064"/>
      <c r="V71" s="1064">
        <v>124</v>
      </c>
      <c r="W71" s="1064"/>
      <c r="X71" s="1064"/>
      <c r="Y71" s="1064"/>
      <c r="Z71" s="1064"/>
      <c r="AA71" s="1064">
        <v>23</v>
      </c>
      <c r="AB71" s="1064"/>
      <c r="AC71" s="1064"/>
      <c r="AD71" s="1064"/>
      <c r="AE71" s="1064"/>
      <c r="AF71" s="1064">
        <v>23</v>
      </c>
      <c r="AG71" s="1064"/>
      <c r="AH71" s="1064"/>
      <c r="AI71" s="1064"/>
      <c r="AJ71" s="1064"/>
      <c r="AK71" s="1064" t="s">
        <v>604</v>
      </c>
      <c r="AL71" s="1064"/>
      <c r="AM71" s="1064"/>
      <c r="AN71" s="1064"/>
      <c r="AO71" s="1064"/>
      <c r="AP71" s="1064" t="s">
        <v>604</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28</v>
      </c>
      <c r="R72" s="1064"/>
      <c r="S72" s="1064"/>
      <c r="T72" s="1064"/>
      <c r="U72" s="1064"/>
      <c r="V72" s="1064">
        <v>26</v>
      </c>
      <c r="W72" s="1064"/>
      <c r="X72" s="1064"/>
      <c r="Y72" s="1064"/>
      <c r="Z72" s="1064"/>
      <c r="AA72" s="1064">
        <v>2</v>
      </c>
      <c r="AB72" s="1064"/>
      <c r="AC72" s="1064"/>
      <c r="AD72" s="1064"/>
      <c r="AE72" s="1064"/>
      <c r="AF72" s="1064">
        <v>2</v>
      </c>
      <c r="AG72" s="1064"/>
      <c r="AH72" s="1064"/>
      <c r="AI72" s="1064"/>
      <c r="AJ72" s="1064"/>
      <c r="AK72" s="1064" t="s">
        <v>604</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3625</v>
      </c>
      <c r="R73" s="1064"/>
      <c r="S73" s="1064"/>
      <c r="T73" s="1064"/>
      <c r="U73" s="1064"/>
      <c r="V73" s="1064">
        <v>3561</v>
      </c>
      <c r="W73" s="1064"/>
      <c r="X73" s="1064"/>
      <c r="Y73" s="1064"/>
      <c r="Z73" s="1064"/>
      <c r="AA73" s="1064">
        <v>64</v>
      </c>
      <c r="AB73" s="1064"/>
      <c r="AC73" s="1064"/>
      <c r="AD73" s="1064"/>
      <c r="AE73" s="1064"/>
      <c r="AF73" s="1064">
        <v>64</v>
      </c>
      <c r="AG73" s="1064"/>
      <c r="AH73" s="1064"/>
      <c r="AI73" s="1064"/>
      <c r="AJ73" s="1064"/>
      <c r="AK73" s="1064" t="s">
        <v>604</v>
      </c>
      <c r="AL73" s="1064"/>
      <c r="AM73" s="1064"/>
      <c r="AN73" s="1064"/>
      <c r="AO73" s="1064"/>
      <c r="AP73" s="1064">
        <v>1090</v>
      </c>
      <c r="AQ73" s="1064"/>
      <c r="AR73" s="1064"/>
      <c r="AS73" s="1064"/>
      <c r="AT73" s="1064"/>
      <c r="AU73" s="1064">
        <v>170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1783</v>
      </c>
      <c r="R74" s="1064"/>
      <c r="S74" s="1064"/>
      <c r="T74" s="1064"/>
      <c r="U74" s="1064"/>
      <c r="V74" s="1064">
        <v>1736</v>
      </c>
      <c r="W74" s="1064"/>
      <c r="X74" s="1064"/>
      <c r="Y74" s="1064"/>
      <c r="Z74" s="1064"/>
      <c r="AA74" s="1064">
        <v>46</v>
      </c>
      <c r="AB74" s="1064"/>
      <c r="AC74" s="1064"/>
      <c r="AD74" s="1064"/>
      <c r="AE74" s="1064"/>
      <c r="AF74" s="1064">
        <v>17</v>
      </c>
      <c r="AG74" s="1064"/>
      <c r="AH74" s="1064"/>
      <c r="AI74" s="1064"/>
      <c r="AJ74" s="1064"/>
      <c r="AK74" s="1064" t="s">
        <v>604</v>
      </c>
      <c r="AL74" s="1064"/>
      <c r="AM74" s="1064"/>
      <c r="AN74" s="1064"/>
      <c r="AO74" s="1064"/>
      <c r="AP74" s="1064">
        <v>867</v>
      </c>
      <c r="AQ74" s="1064"/>
      <c r="AR74" s="1064"/>
      <c r="AS74" s="1064"/>
      <c r="AT74" s="1064"/>
      <c r="AU74" s="1064">
        <v>394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1637</v>
      </c>
      <c r="R75" s="1072"/>
      <c r="S75" s="1072"/>
      <c r="T75" s="1072"/>
      <c r="U75" s="1073"/>
      <c r="V75" s="1074">
        <v>1542</v>
      </c>
      <c r="W75" s="1072"/>
      <c r="X75" s="1072"/>
      <c r="Y75" s="1072"/>
      <c r="Z75" s="1073"/>
      <c r="AA75" s="1074">
        <v>95</v>
      </c>
      <c r="AB75" s="1072"/>
      <c r="AC75" s="1072"/>
      <c r="AD75" s="1072"/>
      <c r="AE75" s="1073"/>
      <c r="AF75" s="1074">
        <v>95</v>
      </c>
      <c r="AG75" s="1072"/>
      <c r="AH75" s="1072"/>
      <c r="AI75" s="1072"/>
      <c r="AJ75" s="1073"/>
      <c r="AK75" s="1074" t="s">
        <v>604</v>
      </c>
      <c r="AL75" s="1072"/>
      <c r="AM75" s="1072"/>
      <c r="AN75" s="1072"/>
      <c r="AO75" s="1073"/>
      <c r="AP75" s="1074" t="s">
        <v>604</v>
      </c>
      <c r="AQ75" s="1072"/>
      <c r="AR75" s="1072"/>
      <c r="AS75" s="1072"/>
      <c r="AT75" s="1073"/>
      <c r="AU75" s="1074" t="s">
        <v>604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878811</v>
      </c>
      <c r="R76" s="1072"/>
      <c r="S76" s="1072"/>
      <c r="T76" s="1072"/>
      <c r="U76" s="1073"/>
      <c r="V76" s="1074">
        <v>858109</v>
      </c>
      <c r="W76" s="1072"/>
      <c r="X76" s="1072"/>
      <c r="Y76" s="1072"/>
      <c r="Z76" s="1073"/>
      <c r="AA76" s="1074">
        <v>20702</v>
      </c>
      <c r="AB76" s="1072"/>
      <c r="AC76" s="1072"/>
      <c r="AD76" s="1072"/>
      <c r="AE76" s="1073"/>
      <c r="AF76" s="1074">
        <v>20702</v>
      </c>
      <c r="AG76" s="1072"/>
      <c r="AH76" s="1072"/>
      <c r="AI76" s="1072"/>
      <c r="AJ76" s="1073"/>
      <c r="AK76" s="1074">
        <v>1</v>
      </c>
      <c r="AL76" s="1072"/>
      <c r="AM76" s="1072"/>
      <c r="AN76" s="1072"/>
      <c r="AO76" s="1073"/>
      <c r="AP76" s="1074" t="s">
        <v>604</v>
      </c>
      <c r="AQ76" s="1072"/>
      <c r="AR76" s="1072"/>
      <c r="AS76" s="1072"/>
      <c r="AT76" s="1073"/>
      <c r="AU76" s="1074" t="s">
        <v>604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8143</v>
      </c>
      <c r="R77" s="1072"/>
      <c r="S77" s="1072"/>
      <c r="T77" s="1072"/>
      <c r="U77" s="1073"/>
      <c r="V77" s="1074">
        <v>7203</v>
      </c>
      <c r="W77" s="1072"/>
      <c r="X77" s="1072"/>
      <c r="Y77" s="1072"/>
      <c r="Z77" s="1073"/>
      <c r="AA77" s="1074">
        <v>939</v>
      </c>
      <c r="AB77" s="1072"/>
      <c r="AC77" s="1072"/>
      <c r="AD77" s="1072"/>
      <c r="AE77" s="1073"/>
      <c r="AF77" s="1074">
        <v>939</v>
      </c>
      <c r="AG77" s="1072"/>
      <c r="AH77" s="1072"/>
      <c r="AI77" s="1072"/>
      <c r="AJ77" s="1073"/>
      <c r="AK77" s="1074" t="s">
        <v>592</v>
      </c>
      <c r="AL77" s="1072"/>
      <c r="AM77" s="1072"/>
      <c r="AN77" s="1072"/>
      <c r="AO77" s="1073"/>
      <c r="AP77" s="1074" t="s">
        <v>592</v>
      </c>
      <c r="AQ77" s="1072"/>
      <c r="AR77" s="1072"/>
      <c r="AS77" s="1072"/>
      <c r="AT77" s="1073"/>
      <c r="AU77" s="1074" t="s">
        <v>592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21888</v>
      </c>
      <c r="AG88" s="1052"/>
      <c r="AH88" s="1052"/>
      <c r="AI88" s="1052"/>
      <c r="AJ88" s="1052"/>
      <c r="AK88" s="1056"/>
      <c r="AL88" s="1056"/>
      <c r="AM88" s="1056"/>
      <c r="AN88" s="1056"/>
      <c r="AO88" s="1056"/>
      <c r="AP88" s="1052">
        <v>2194</v>
      </c>
      <c r="AQ88" s="1052"/>
      <c r="AR88" s="1052"/>
      <c r="AS88" s="1052"/>
      <c r="AT88" s="1052"/>
      <c r="AU88" s="1052">
        <v>743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308</v>
      </c>
      <c r="AG109" s="987"/>
      <c r="AH109" s="987"/>
      <c r="AI109" s="987"/>
      <c r="AJ109" s="988"/>
      <c r="AK109" s="989" t="s">
        <v>307</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308</v>
      </c>
      <c r="BW109" s="987"/>
      <c r="BX109" s="987"/>
      <c r="BY109" s="987"/>
      <c r="BZ109" s="988"/>
      <c r="CA109" s="989" t="s">
        <v>307</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308</v>
      </c>
      <c r="DM109" s="987"/>
      <c r="DN109" s="987"/>
      <c r="DO109" s="987"/>
      <c r="DP109" s="988"/>
      <c r="DQ109" s="989" t="s">
        <v>307</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2291621</v>
      </c>
      <c r="AB110" s="980"/>
      <c r="AC110" s="980"/>
      <c r="AD110" s="980"/>
      <c r="AE110" s="981"/>
      <c r="AF110" s="982">
        <v>2113604</v>
      </c>
      <c r="AG110" s="980"/>
      <c r="AH110" s="980"/>
      <c r="AI110" s="980"/>
      <c r="AJ110" s="981"/>
      <c r="AK110" s="982">
        <v>2021583</v>
      </c>
      <c r="AL110" s="980"/>
      <c r="AM110" s="980"/>
      <c r="AN110" s="980"/>
      <c r="AO110" s="981"/>
      <c r="AP110" s="983">
        <v>12.6</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18156811</v>
      </c>
      <c r="BR110" s="927"/>
      <c r="BS110" s="927"/>
      <c r="BT110" s="927"/>
      <c r="BU110" s="927"/>
      <c r="BV110" s="927">
        <v>19600631</v>
      </c>
      <c r="BW110" s="927"/>
      <c r="BX110" s="927"/>
      <c r="BY110" s="927"/>
      <c r="BZ110" s="927"/>
      <c r="CA110" s="927">
        <v>21312546</v>
      </c>
      <c r="CB110" s="927"/>
      <c r="CC110" s="927"/>
      <c r="CD110" s="927"/>
      <c r="CE110" s="927"/>
      <c r="CF110" s="951">
        <v>132.6</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395</v>
      </c>
      <c r="DH110" s="927"/>
      <c r="DI110" s="927"/>
      <c r="DJ110" s="927"/>
      <c r="DK110" s="927"/>
      <c r="DL110" s="927" t="s">
        <v>128</v>
      </c>
      <c r="DM110" s="927"/>
      <c r="DN110" s="927"/>
      <c r="DO110" s="927"/>
      <c r="DP110" s="927"/>
      <c r="DQ110" s="927" t="s">
        <v>440</v>
      </c>
      <c r="DR110" s="927"/>
      <c r="DS110" s="927"/>
      <c r="DT110" s="927"/>
      <c r="DU110" s="927"/>
      <c r="DV110" s="928" t="s">
        <v>128</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128</v>
      </c>
      <c r="AG111" s="1008"/>
      <c r="AH111" s="1008"/>
      <c r="AI111" s="1008"/>
      <c r="AJ111" s="1009"/>
      <c r="AK111" s="1010" t="s">
        <v>440</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444</v>
      </c>
      <c r="BW111" s="899"/>
      <c r="BX111" s="899"/>
      <c r="BY111" s="899"/>
      <c r="BZ111" s="899"/>
      <c r="CA111" s="899" t="s">
        <v>442</v>
      </c>
      <c r="CB111" s="899"/>
      <c r="CC111" s="899"/>
      <c r="CD111" s="899"/>
      <c r="CE111" s="899"/>
      <c r="CF111" s="960" t="s">
        <v>445</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447</v>
      </c>
      <c r="DM111" s="899"/>
      <c r="DN111" s="899"/>
      <c r="DO111" s="899"/>
      <c r="DP111" s="899"/>
      <c r="DQ111" s="899" t="s">
        <v>442</v>
      </c>
      <c r="DR111" s="899"/>
      <c r="DS111" s="899"/>
      <c r="DT111" s="899"/>
      <c r="DU111" s="899"/>
      <c r="DV111" s="876" t="s">
        <v>128</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128</v>
      </c>
      <c r="AL112" s="862"/>
      <c r="AM112" s="862"/>
      <c r="AN112" s="862"/>
      <c r="AO112" s="863"/>
      <c r="AP112" s="909" t="s">
        <v>450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15360731</v>
      </c>
      <c r="BR112" s="899"/>
      <c r="BS112" s="899"/>
      <c r="BT112" s="899"/>
      <c r="BU112" s="899"/>
      <c r="BV112" s="899">
        <v>14570785</v>
      </c>
      <c r="BW112" s="899"/>
      <c r="BX112" s="899"/>
      <c r="BY112" s="899"/>
      <c r="BZ112" s="899"/>
      <c r="CA112" s="899">
        <v>13991041</v>
      </c>
      <c r="CB112" s="899"/>
      <c r="CC112" s="899"/>
      <c r="CD112" s="899"/>
      <c r="CE112" s="899"/>
      <c r="CF112" s="960">
        <v>87.1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440</v>
      </c>
      <c r="DM112" s="899"/>
      <c r="DN112" s="899"/>
      <c r="DO112" s="899"/>
      <c r="DP112" s="899"/>
      <c r="DQ112" s="899" t="s">
        <v>453</v>
      </c>
      <c r="DR112" s="899"/>
      <c r="DS112" s="899"/>
      <c r="DT112" s="899"/>
      <c r="DU112" s="899"/>
      <c r="DV112" s="876" t="s">
        <v>454</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659870</v>
      </c>
      <c r="AB113" s="1008"/>
      <c r="AC113" s="1008"/>
      <c r="AD113" s="1008"/>
      <c r="AE113" s="1009"/>
      <c r="AF113" s="1010">
        <v>643649</v>
      </c>
      <c r="AG113" s="1008"/>
      <c r="AH113" s="1008"/>
      <c r="AI113" s="1008"/>
      <c r="AJ113" s="1009"/>
      <c r="AK113" s="1010">
        <v>668503</v>
      </c>
      <c r="AL113" s="1008"/>
      <c r="AM113" s="1008"/>
      <c r="AN113" s="1008"/>
      <c r="AO113" s="1009"/>
      <c r="AP113" s="1011">
        <v>4.2</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430296</v>
      </c>
      <c r="BR113" s="899"/>
      <c r="BS113" s="899"/>
      <c r="BT113" s="899"/>
      <c r="BU113" s="899"/>
      <c r="BV113" s="899">
        <v>395514</v>
      </c>
      <c r="BW113" s="899"/>
      <c r="BX113" s="899"/>
      <c r="BY113" s="899"/>
      <c r="BZ113" s="899"/>
      <c r="CA113" s="899">
        <v>686232</v>
      </c>
      <c r="CB113" s="899"/>
      <c r="CC113" s="899"/>
      <c r="CD113" s="899"/>
      <c r="CE113" s="899"/>
      <c r="CF113" s="960">
        <v>4.3</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458</v>
      </c>
      <c r="DM113" s="862"/>
      <c r="DN113" s="862"/>
      <c r="DO113" s="862"/>
      <c r="DP113" s="863"/>
      <c r="DQ113" s="864" t="s">
        <v>395</v>
      </c>
      <c r="DR113" s="862"/>
      <c r="DS113" s="862"/>
      <c r="DT113" s="862"/>
      <c r="DU113" s="863"/>
      <c r="DV113" s="909" t="s">
        <v>440</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124599</v>
      </c>
      <c r="AB114" s="862"/>
      <c r="AC114" s="862"/>
      <c r="AD114" s="862"/>
      <c r="AE114" s="863"/>
      <c r="AF114" s="864">
        <v>140917</v>
      </c>
      <c r="AG114" s="862"/>
      <c r="AH114" s="862"/>
      <c r="AI114" s="862"/>
      <c r="AJ114" s="863"/>
      <c r="AK114" s="864">
        <v>101170</v>
      </c>
      <c r="AL114" s="862"/>
      <c r="AM114" s="862"/>
      <c r="AN114" s="862"/>
      <c r="AO114" s="863"/>
      <c r="AP114" s="909">
        <v>0.6</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134559</v>
      </c>
      <c r="BR114" s="899"/>
      <c r="BS114" s="899"/>
      <c r="BT114" s="899"/>
      <c r="BU114" s="899"/>
      <c r="BV114" s="899">
        <v>1153546</v>
      </c>
      <c r="BW114" s="899"/>
      <c r="BX114" s="899"/>
      <c r="BY114" s="899"/>
      <c r="BZ114" s="899"/>
      <c r="CA114" s="899">
        <v>1084417</v>
      </c>
      <c r="CB114" s="899"/>
      <c r="CC114" s="899"/>
      <c r="CD114" s="899"/>
      <c r="CE114" s="899"/>
      <c r="CF114" s="960">
        <v>6.7</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395</v>
      </c>
      <c r="DM114" s="862"/>
      <c r="DN114" s="862"/>
      <c r="DO114" s="862"/>
      <c r="DP114" s="863"/>
      <c r="DQ114" s="864" t="s">
        <v>440</v>
      </c>
      <c r="DR114" s="862"/>
      <c r="DS114" s="862"/>
      <c r="DT114" s="862"/>
      <c r="DU114" s="863"/>
      <c r="DV114" s="909" t="s">
        <v>440</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444</v>
      </c>
      <c r="AB115" s="1008"/>
      <c r="AC115" s="1008"/>
      <c r="AD115" s="1008"/>
      <c r="AE115" s="1009"/>
      <c r="AF115" s="1010" t="s">
        <v>442</v>
      </c>
      <c r="AG115" s="1008"/>
      <c r="AH115" s="1008"/>
      <c r="AI115" s="1008"/>
      <c r="AJ115" s="1009"/>
      <c r="AK115" s="1010" t="s">
        <v>454</v>
      </c>
      <c r="AL115" s="1008"/>
      <c r="AM115" s="1008"/>
      <c r="AN115" s="1008"/>
      <c r="AO115" s="1009"/>
      <c r="AP115" s="1011" t="s">
        <v>440</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453</v>
      </c>
      <c r="BR115" s="899"/>
      <c r="BS115" s="899"/>
      <c r="BT115" s="899"/>
      <c r="BU115" s="899"/>
      <c r="BV115" s="899" t="s">
        <v>458</v>
      </c>
      <c r="BW115" s="899"/>
      <c r="BX115" s="899"/>
      <c r="BY115" s="899"/>
      <c r="BZ115" s="899"/>
      <c r="CA115" s="899" t="s">
        <v>440</v>
      </c>
      <c r="CB115" s="899"/>
      <c r="CC115" s="899"/>
      <c r="CD115" s="899"/>
      <c r="CE115" s="899"/>
      <c r="CF115" s="960" t="s">
        <v>128</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458</v>
      </c>
      <c r="DH115" s="862"/>
      <c r="DI115" s="862"/>
      <c r="DJ115" s="862"/>
      <c r="DK115" s="863"/>
      <c r="DL115" s="864" t="s">
        <v>440</v>
      </c>
      <c r="DM115" s="862"/>
      <c r="DN115" s="862"/>
      <c r="DO115" s="862"/>
      <c r="DP115" s="863"/>
      <c r="DQ115" s="864" t="s">
        <v>440</v>
      </c>
      <c r="DR115" s="862"/>
      <c r="DS115" s="862"/>
      <c r="DT115" s="862"/>
      <c r="DU115" s="863"/>
      <c r="DV115" s="909" t="s">
        <v>453</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458</v>
      </c>
      <c r="AB116" s="862"/>
      <c r="AC116" s="862"/>
      <c r="AD116" s="862"/>
      <c r="AE116" s="863"/>
      <c r="AF116" s="864" t="s">
        <v>445</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440</v>
      </c>
      <c r="BW116" s="899"/>
      <c r="BX116" s="899"/>
      <c r="BY116" s="899"/>
      <c r="BZ116" s="899"/>
      <c r="CA116" s="899" t="s">
        <v>395</v>
      </c>
      <c r="CB116" s="899"/>
      <c r="CC116" s="899"/>
      <c r="CD116" s="899"/>
      <c r="CE116" s="899"/>
      <c r="CF116" s="960" t="s">
        <v>440</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445</v>
      </c>
      <c r="DM116" s="862"/>
      <c r="DN116" s="862"/>
      <c r="DO116" s="862"/>
      <c r="DP116" s="863"/>
      <c r="DQ116" s="864" t="s">
        <v>468</v>
      </c>
      <c r="DR116" s="862"/>
      <c r="DS116" s="862"/>
      <c r="DT116" s="862"/>
      <c r="DU116" s="863"/>
      <c r="DV116" s="909" t="s">
        <v>440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3076090</v>
      </c>
      <c r="AB117" s="994"/>
      <c r="AC117" s="994"/>
      <c r="AD117" s="994"/>
      <c r="AE117" s="995"/>
      <c r="AF117" s="996">
        <v>2898170</v>
      </c>
      <c r="AG117" s="994"/>
      <c r="AH117" s="994"/>
      <c r="AI117" s="994"/>
      <c r="AJ117" s="995"/>
      <c r="AK117" s="996">
        <v>2791256</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447</v>
      </c>
      <c r="BR117" s="899"/>
      <c r="BS117" s="899"/>
      <c r="BT117" s="899"/>
      <c r="BU117" s="899"/>
      <c r="BV117" s="899" t="s">
        <v>440</v>
      </c>
      <c r="BW117" s="899"/>
      <c r="BX117" s="899"/>
      <c r="BY117" s="899"/>
      <c r="BZ117" s="899"/>
      <c r="CA117" s="899" t="s">
        <v>128</v>
      </c>
      <c r="CB117" s="899"/>
      <c r="CC117" s="899"/>
      <c r="CD117" s="899"/>
      <c r="CE117" s="899"/>
      <c r="CF117" s="960" t="s">
        <v>458</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468</v>
      </c>
      <c r="DH117" s="862"/>
      <c r="DI117" s="862"/>
      <c r="DJ117" s="862"/>
      <c r="DK117" s="863"/>
      <c r="DL117" s="864" t="s">
        <v>128</v>
      </c>
      <c r="DM117" s="862"/>
      <c r="DN117" s="862"/>
      <c r="DO117" s="862"/>
      <c r="DP117" s="863"/>
      <c r="DQ117" s="864" t="s">
        <v>128</v>
      </c>
      <c r="DR117" s="862"/>
      <c r="DS117" s="862"/>
      <c r="DT117" s="862"/>
      <c r="DU117" s="863"/>
      <c r="DV117" s="909" t="s">
        <v>447</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308</v>
      </c>
      <c r="AG118" s="987"/>
      <c r="AH118" s="987"/>
      <c r="AI118" s="987"/>
      <c r="AJ118" s="988"/>
      <c r="AK118" s="989" t="s">
        <v>307</v>
      </c>
      <c r="AL118" s="987"/>
      <c r="AM118" s="987"/>
      <c r="AN118" s="987"/>
      <c r="AO118" s="988"/>
      <c r="AP118" s="990" t="s">
        <v>434</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468</v>
      </c>
      <c r="BW118" s="930"/>
      <c r="BX118" s="930"/>
      <c r="BY118" s="930"/>
      <c r="BZ118" s="930"/>
      <c r="CA118" s="930" t="s">
        <v>458</v>
      </c>
      <c r="CB118" s="930"/>
      <c r="CC118" s="930"/>
      <c r="CD118" s="930"/>
      <c r="CE118" s="930"/>
      <c r="CF118" s="960" t="s">
        <v>445</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458</v>
      </c>
      <c r="DM118" s="862"/>
      <c r="DN118" s="862"/>
      <c r="DO118" s="862"/>
      <c r="DP118" s="863"/>
      <c r="DQ118" s="864" t="s">
        <v>450</v>
      </c>
      <c r="DR118" s="862"/>
      <c r="DS118" s="862"/>
      <c r="DT118" s="862"/>
      <c r="DU118" s="863"/>
      <c r="DV118" s="909" t="s">
        <v>128</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458</v>
      </c>
      <c r="AG119" s="980"/>
      <c r="AH119" s="980"/>
      <c r="AI119" s="980"/>
      <c r="AJ119" s="981"/>
      <c r="AK119" s="982" t="s">
        <v>458</v>
      </c>
      <c r="AL119" s="980"/>
      <c r="AM119" s="980"/>
      <c r="AN119" s="980"/>
      <c r="AO119" s="981"/>
      <c r="AP119" s="983" t="s">
        <v>458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474</v>
      </c>
      <c r="BP119" s="963"/>
      <c r="BQ119" s="967">
        <v>34082397</v>
      </c>
      <c r="BR119" s="930"/>
      <c r="BS119" s="930"/>
      <c r="BT119" s="930"/>
      <c r="BU119" s="930"/>
      <c r="BV119" s="930">
        <v>35720476</v>
      </c>
      <c r="BW119" s="930"/>
      <c r="BX119" s="930"/>
      <c r="BY119" s="930"/>
      <c r="BZ119" s="930"/>
      <c r="CA119" s="930">
        <v>37074236</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458</v>
      </c>
      <c r="DM119" s="845"/>
      <c r="DN119" s="845"/>
      <c r="DO119" s="845"/>
      <c r="DP119" s="846"/>
      <c r="DQ119" s="847" t="s">
        <v>450</v>
      </c>
      <c r="DR119" s="845"/>
      <c r="DS119" s="845"/>
      <c r="DT119" s="845"/>
      <c r="DU119" s="846"/>
      <c r="DV119" s="933" t="s">
        <v>440</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458</v>
      </c>
      <c r="AB120" s="862"/>
      <c r="AC120" s="862"/>
      <c r="AD120" s="862"/>
      <c r="AE120" s="863"/>
      <c r="AF120" s="864" t="s">
        <v>468</v>
      </c>
      <c r="AG120" s="862"/>
      <c r="AH120" s="862"/>
      <c r="AI120" s="862"/>
      <c r="AJ120" s="863"/>
      <c r="AK120" s="864" t="s">
        <v>440</v>
      </c>
      <c r="AL120" s="862"/>
      <c r="AM120" s="862"/>
      <c r="AN120" s="862"/>
      <c r="AO120" s="863"/>
      <c r="AP120" s="909" t="s">
        <v>128</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9802171</v>
      </c>
      <c r="BR120" s="927"/>
      <c r="BS120" s="927"/>
      <c r="BT120" s="927"/>
      <c r="BU120" s="927"/>
      <c r="BV120" s="927">
        <v>8947522</v>
      </c>
      <c r="BW120" s="927"/>
      <c r="BX120" s="927"/>
      <c r="BY120" s="927"/>
      <c r="BZ120" s="927"/>
      <c r="CA120" s="927">
        <v>7965150</v>
      </c>
      <c r="CB120" s="927"/>
      <c r="CC120" s="927"/>
      <c r="CD120" s="927"/>
      <c r="CE120" s="927"/>
      <c r="CF120" s="951">
        <v>49.6</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t="s">
        <v>458</v>
      </c>
      <c r="DH120" s="927"/>
      <c r="DI120" s="927"/>
      <c r="DJ120" s="927"/>
      <c r="DK120" s="927"/>
      <c r="DL120" s="927" t="s">
        <v>450</v>
      </c>
      <c r="DM120" s="927"/>
      <c r="DN120" s="927"/>
      <c r="DO120" s="927"/>
      <c r="DP120" s="927"/>
      <c r="DQ120" s="927">
        <v>8499363</v>
      </c>
      <c r="DR120" s="927"/>
      <c r="DS120" s="927"/>
      <c r="DT120" s="927"/>
      <c r="DU120" s="927"/>
      <c r="DV120" s="928">
        <v>52.9</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128</v>
      </c>
      <c r="AG121" s="862"/>
      <c r="AH121" s="862"/>
      <c r="AI121" s="862"/>
      <c r="AJ121" s="863"/>
      <c r="AK121" s="864" t="s">
        <v>440</v>
      </c>
      <c r="AL121" s="862"/>
      <c r="AM121" s="862"/>
      <c r="AN121" s="862"/>
      <c r="AO121" s="863"/>
      <c r="AP121" s="909" t="s">
        <v>458</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t="s">
        <v>458</v>
      </c>
      <c r="BR121" s="899"/>
      <c r="BS121" s="899"/>
      <c r="BT121" s="899"/>
      <c r="BU121" s="899"/>
      <c r="BV121" s="899" t="s">
        <v>447</v>
      </c>
      <c r="BW121" s="899"/>
      <c r="BX121" s="899"/>
      <c r="BY121" s="899"/>
      <c r="BZ121" s="899"/>
      <c r="CA121" s="899" t="s">
        <v>458</v>
      </c>
      <c r="CB121" s="899"/>
      <c r="CC121" s="899"/>
      <c r="CD121" s="899"/>
      <c r="CE121" s="899"/>
      <c r="CF121" s="960" t="s">
        <v>444</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6555505</v>
      </c>
      <c r="DH121" s="899"/>
      <c r="DI121" s="899"/>
      <c r="DJ121" s="899"/>
      <c r="DK121" s="899"/>
      <c r="DL121" s="899">
        <v>5815291</v>
      </c>
      <c r="DM121" s="899"/>
      <c r="DN121" s="899"/>
      <c r="DO121" s="899"/>
      <c r="DP121" s="899"/>
      <c r="DQ121" s="899">
        <v>5486346</v>
      </c>
      <c r="DR121" s="899"/>
      <c r="DS121" s="899"/>
      <c r="DT121" s="899"/>
      <c r="DU121" s="899"/>
      <c r="DV121" s="876">
        <v>34.1</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458</v>
      </c>
      <c r="AG122" s="862"/>
      <c r="AH122" s="862"/>
      <c r="AI122" s="862"/>
      <c r="AJ122" s="863"/>
      <c r="AK122" s="864" t="s">
        <v>128</v>
      </c>
      <c r="AL122" s="862"/>
      <c r="AM122" s="862"/>
      <c r="AN122" s="862"/>
      <c r="AO122" s="863"/>
      <c r="AP122" s="909" t="s">
        <v>440</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23554053</v>
      </c>
      <c r="BR122" s="930"/>
      <c r="BS122" s="930"/>
      <c r="BT122" s="930"/>
      <c r="BU122" s="930"/>
      <c r="BV122" s="930">
        <v>24740805</v>
      </c>
      <c r="BW122" s="930"/>
      <c r="BX122" s="930"/>
      <c r="BY122" s="930"/>
      <c r="BZ122" s="930"/>
      <c r="CA122" s="930">
        <v>24724323</v>
      </c>
      <c r="CB122" s="930"/>
      <c r="CC122" s="930"/>
      <c r="CD122" s="930"/>
      <c r="CE122" s="930"/>
      <c r="CF122" s="931">
        <v>153.9</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5259</v>
      </c>
      <c r="DH122" s="899"/>
      <c r="DI122" s="899"/>
      <c r="DJ122" s="899"/>
      <c r="DK122" s="899"/>
      <c r="DL122" s="899">
        <v>5507</v>
      </c>
      <c r="DM122" s="899"/>
      <c r="DN122" s="899"/>
      <c r="DO122" s="899"/>
      <c r="DP122" s="899"/>
      <c r="DQ122" s="899">
        <v>5332</v>
      </c>
      <c r="DR122" s="899"/>
      <c r="DS122" s="899"/>
      <c r="DT122" s="899"/>
      <c r="DU122" s="899"/>
      <c r="DV122" s="876">
        <v>0</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440</v>
      </c>
      <c r="AG123" s="862"/>
      <c r="AH123" s="862"/>
      <c r="AI123" s="862"/>
      <c r="AJ123" s="863"/>
      <c r="AK123" s="864" t="s">
        <v>440</v>
      </c>
      <c r="AL123" s="862"/>
      <c r="AM123" s="862"/>
      <c r="AN123" s="862"/>
      <c r="AO123" s="863"/>
      <c r="AP123" s="909" t="s">
        <v>440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485</v>
      </c>
      <c r="BP123" s="963"/>
      <c r="BQ123" s="917">
        <v>33356224</v>
      </c>
      <c r="BR123" s="918"/>
      <c r="BS123" s="918"/>
      <c r="BT123" s="918"/>
      <c r="BU123" s="918"/>
      <c r="BV123" s="918">
        <v>33688327</v>
      </c>
      <c r="BW123" s="918"/>
      <c r="BX123" s="918"/>
      <c r="BY123" s="918"/>
      <c r="BZ123" s="918"/>
      <c r="CA123" s="918">
        <v>32689473</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t="s">
        <v>458</v>
      </c>
      <c r="DH123" s="862"/>
      <c r="DI123" s="862"/>
      <c r="DJ123" s="862"/>
      <c r="DK123" s="863"/>
      <c r="DL123" s="864" t="s">
        <v>128</v>
      </c>
      <c r="DM123" s="862"/>
      <c r="DN123" s="862"/>
      <c r="DO123" s="862"/>
      <c r="DP123" s="863"/>
      <c r="DQ123" s="864" t="s">
        <v>458</v>
      </c>
      <c r="DR123" s="862"/>
      <c r="DS123" s="862"/>
      <c r="DT123" s="862"/>
      <c r="DU123" s="863"/>
      <c r="DV123" s="909" t="s">
        <v>458</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458</v>
      </c>
      <c r="AG124" s="862"/>
      <c r="AH124" s="862"/>
      <c r="AI124" s="862"/>
      <c r="AJ124" s="863"/>
      <c r="AK124" s="864" t="s">
        <v>458</v>
      </c>
      <c r="AL124" s="862"/>
      <c r="AM124" s="862"/>
      <c r="AN124" s="862"/>
      <c r="AO124" s="863"/>
      <c r="AP124" s="909" t="s">
        <v>128</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4.5</v>
      </c>
      <c r="BR124" s="916"/>
      <c r="BS124" s="916"/>
      <c r="BT124" s="916"/>
      <c r="BU124" s="916"/>
      <c r="BV124" s="916">
        <v>12.6</v>
      </c>
      <c r="BW124" s="916"/>
      <c r="BX124" s="916"/>
      <c r="BY124" s="916"/>
      <c r="BZ124" s="916"/>
      <c r="CA124" s="916">
        <v>27.2</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v>8799967</v>
      </c>
      <c r="DH124" s="845"/>
      <c r="DI124" s="845"/>
      <c r="DJ124" s="845"/>
      <c r="DK124" s="846"/>
      <c r="DL124" s="847">
        <v>8749987</v>
      </c>
      <c r="DM124" s="845"/>
      <c r="DN124" s="845"/>
      <c r="DO124" s="845"/>
      <c r="DP124" s="846"/>
      <c r="DQ124" s="847" t="s">
        <v>468</v>
      </c>
      <c r="DR124" s="845"/>
      <c r="DS124" s="845"/>
      <c r="DT124" s="845"/>
      <c r="DU124" s="846"/>
      <c r="DV124" s="933" t="s">
        <v>468</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440</v>
      </c>
      <c r="AB125" s="862"/>
      <c r="AC125" s="862"/>
      <c r="AD125" s="862"/>
      <c r="AE125" s="863"/>
      <c r="AF125" s="864" t="s">
        <v>440</v>
      </c>
      <c r="AG125" s="862"/>
      <c r="AH125" s="862"/>
      <c r="AI125" s="862"/>
      <c r="AJ125" s="863"/>
      <c r="AK125" s="864" t="s">
        <v>440</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440</v>
      </c>
      <c r="DM125" s="927"/>
      <c r="DN125" s="927"/>
      <c r="DO125" s="927"/>
      <c r="DP125" s="927"/>
      <c r="DQ125" s="927" t="s">
        <v>128</v>
      </c>
      <c r="DR125" s="927"/>
      <c r="DS125" s="927"/>
      <c r="DT125" s="927"/>
      <c r="DU125" s="927"/>
      <c r="DV125" s="928" t="s">
        <v>468</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447</v>
      </c>
      <c r="AG126" s="862"/>
      <c r="AH126" s="862"/>
      <c r="AI126" s="862"/>
      <c r="AJ126" s="863"/>
      <c r="AK126" s="864" t="s">
        <v>468</v>
      </c>
      <c r="AL126" s="862"/>
      <c r="AM126" s="862"/>
      <c r="AN126" s="862"/>
      <c r="AO126" s="863"/>
      <c r="AP126" s="909" t="s">
        <v>447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447</v>
      </c>
      <c r="DH126" s="899"/>
      <c r="DI126" s="899"/>
      <c r="DJ126" s="899"/>
      <c r="DK126" s="899"/>
      <c r="DL126" s="899" t="s">
        <v>444</v>
      </c>
      <c r="DM126" s="899"/>
      <c r="DN126" s="899"/>
      <c r="DO126" s="899"/>
      <c r="DP126" s="899"/>
      <c r="DQ126" s="899" t="s">
        <v>440</v>
      </c>
      <c r="DR126" s="899"/>
      <c r="DS126" s="899"/>
      <c r="DT126" s="899"/>
      <c r="DU126" s="899"/>
      <c r="DV126" s="876" t="s">
        <v>440</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440</v>
      </c>
      <c r="AB127" s="862"/>
      <c r="AC127" s="862"/>
      <c r="AD127" s="862"/>
      <c r="AE127" s="863"/>
      <c r="AF127" s="864" t="s">
        <v>447</v>
      </c>
      <c r="AG127" s="862"/>
      <c r="AH127" s="862"/>
      <c r="AI127" s="862"/>
      <c r="AJ127" s="863"/>
      <c r="AK127" s="864" t="s">
        <v>468</v>
      </c>
      <c r="AL127" s="862"/>
      <c r="AM127" s="862"/>
      <c r="AN127" s="862"/>
      <c r="AO127" s="863"/>
      <c r="AP127" s="909" t="s">
        <v>440</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468</v>
      </c>
      <c r="DM127" s="899"/>
      <c r="DN127" s="899"/>
      <c r="DO127" s="899"/>
      <c r="DP127" s="899"/>
      <c r="DQ127" s="899" t="s">
        <v>444</v>
      </c>
      <c r="DR127" s="899"/>
      <c r="DS127" s="899"/>
      <c r="DT127" s="899"/>
      <c r="DU127" s="899"/>
      <c r="DV127" s="876" t="s">
        <v>450</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t="s">
        <v>468</v>
      </c>
      <c r="AB128" s="883"/>
      <c r="AC128" s="883"/>
      <c r="AD128" s="883"/>
      <c r="AE128" s="884"/>
      <c r="AF128" s="885" t="s">
        <v>444</v>
      </c>
      <c r="AG128" s="883"/>
      <c r="AH128" s="883"/>
      <c r="AI128" s="883"/>
      <c r="AJ128" s="884"/>
      <c r="AK128" s="885" t="s">
        <v>444</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447</v>
      </c>
      <c r="BG128" s="869"/>
      <c r="BH128" s="869"/>
      <c r="BI128" s="869"/>
      <c r="BJ128" s="869"/>
      <c r="BK128" s="869"/>
      <c r="BL128" s="892"/>
      <c r="BM128" s="868">
        <v>12.6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440</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17639500</v>
      </c>
      <c r="AB129" s="862"/>
      <c r="AC129" s="862"/>
      <c r="AD129" s="862"/>
      <c r="AE129" s="863"/>
      <c r="AF129" s="864">
        <v>17900187</v>
      </c>
      <c r="AG129" s="862"/>
      <c r="AH129" s="862"/>
      <c r="AI129" s="862"/>
      <c r="AJ129" s="863"/>
      <c r="AK129" s="864">
        <v>17897477</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442</v>
      </c>
      <c r="BG129" s="852"/>
      <c r="BH129" s="852"/>
      <c r="BI129" s="852"/>
      <c r="BJ129" s="852"/>
      <c r="BK129" s="852"/>
      <c r="BL129" s="853"/>
      <c r="BM129" s="851">
        <v>17.600000000000001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1813215</v>
      </c>
      <c r="AB130" s="862"/>
      <c r="AC130" s="862"/>
      <c r="AD130" s="862"/>
      <c r="AE130" s="863"/>
      <c r="AF130" s="864">
        <v>1858710</v>
      </c>
      <c r="AG130" s="862"/>
      <c r="AH130" s="862"/>
      <c r="AI130" s="862"/>
      <c r="AJ130" s="863"/>
      <c r="AK130" s="864">
        <v>1829189</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15826285</v>
      </c>
      <c r="AB131" s="845"/>
      <c r="AC131" s="845"/>
      <c r="AD131" s="845"/>
      <c r="AE131" s="846"/>
      <c r="AF131" s="847">
        <v>16041477</v>
      </c>
      <c r="AG131" s="845"/>
      <c r="AH131" s="845"/>
      <c r="AI131" s="845"/>
      <c r="AJ131" s="846"/>
      <c r="AK131" s="847">
        <v>16068288</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27.2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7.9796048160000002</v>
      </c>
      <c r="AB132" s="825"/>
      <c r="AC132" s="825"/>
      <c r="AD132" s="825"/>
      <c r="AE132" s="826"/>
      <c r="AF132" s="827">
        <v>6.4798272629999998</v>
      </c>
      <c r="AG132" s="825"/>
      <c r="AH132" s="825"/>
      <c r="AI132" s="825"/>
      <c r="AJ132" s="826"/>
      <c r="AK132" s="827">
        <v>5.9873646779999996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7.1</v>
      </c>
      <c r="AB133" s="804"/>
      <c r="AC133" s="804"/>
      <c r="AD133" s="804"/>
      <c r="AE133" s="805"/>
      <c r="AF133" s="803">
        <v>7</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qDvlpbnMTWRafMgeMGW/hCPa0qdPGjDbtZZgBicLJBhCeLPBGw58ERhatASJJDA8l5gX3gq99WJeXuioqrQT0Q==" saltValue="14JvTovGu/DFLnp++LnI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wNqB0KTWdXQpMMvZwwvq2BQkGKRhIw2N3BamB9UQwv2m8QyaUDTkM2DZ5jUauhFxeLPTopcUVvpwu1Nj/cXSw==" saltValue="FbH1EdKtC9+JTel/Zzkn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dsoJk0U+OIbt0p7lcAPCnbvVUYz+zSH2hpq4f8Jzus6Mm86VY2bHlfrfWywwNZeCNCI4zEQda4wAeeXjtVHg==" saltValue="I9XW9nqiiAp4KamFx7E05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3811586</v>
      </c>
      <c r="AP9" s="313">
        <v>42719</v>
      </c>
      <c r="AQ9" s="314">
        <v>63299</v>
      </c>
      <c r="AR9" s="315">
        <v>-32.5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749286</v>
      </c>
      <c r="AP10" s="316">
        <v>8398</v>
      </c>
      <c r="AQ10" s="317">
        <v>6012</v>
      </c>
      <c r="AR10" s="318">
        <v>39.700000000000003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797484</v>
      </c>
      <c r="AP11" s="316">
        <v>8938</v>
      </c>
      <c r="AQ11" s="317">
        <v>6006</v>
      </c>
      <c r="AR11" s="318">
        <v>48.8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108877</v>
      </c>
      <c r="AP12" s="316">
        <v>1220</v>
      </c>
      <c r="AQ12" s="317">
        <v>1513</v>
      </c>
      <c r="AR12" s="318">
        <v>-19.399999999999999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525</v>
      </c>
      <c r="AP13" s="316" t="s">
        <v>525</v>
      </c>
      <c r="AQ13" s="317">
        <v>6</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248161</v>
      </c>
      <c r="AP14" s="316">
        <v>2781</v>
      </c>
      <c r="AQ14" s="317">
        <v>2299</v>
      </c>
      <c r="AR14" s="318">
        <v>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183065</v>
      </c>
      <c r="AP15" s="316">
        <v>2052</v>
      </c>
      <c r="AQ15" s="317">
        <v>1728</v>
      </c>
      <c r="AR15" s="318">
        <v>18.8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-293043</v>
      </c>
      <c r="AP16" s="316">
        <v>-3284</v>
      </c>
      <c r="AQ16" s="317">
        <v>-4986</v>
      </c>
      <c r="AR16" s="318">
        <v>-34.1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5605416</v>
      </c>
      <c r="AP17" s="316">
        <v>62823</v>
      </c>
      <c r="AQ17" s="317">
        <v>75877</v>
      </c>
      <c r="AR17" s="318">
        <v>-17.2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5.55</v>
      </c>
      <c r="AP21" s="329">
        <v>7.41</v>
      </c>
      <c r="AQ21" s="330">
        <v>-1.86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96.5</v>
      </c>
      <c r="AP22" s="334">
        <v>98.4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2021583</v>
      </c>
      <c r="AP32" s="343">
        <v>22657</v>
      </c>
      <c r="AQ32" s="344">
        <v>39476</v>
      </c>
      <c r="AR32" s="345">
        <v>-42.6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525</v>
      </c>
      <c r="AP34" s="343" t="s">
        <v>525</v>
      </c>
      <c r="AQ34" s="344">
        <v>57</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668503</v>
      </c>
      <c r="AP35" s="343">
        <v>7492</v>
      </c>
      <c r="AQ35" s="344">
        <v>13586</v>
      </c>
      <c r="AR35" s="345">
        <v>-44.9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101170</v>
      </c>
      <c r="AP36" s="343">
        <v>1134</v>
      </c>
      <c r="AQ36" s="344">
        <v>1761</v>
      </c>
      <c r="AR36" s="345">
        <v>-35.6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t="s">
        <v>525</v>
      </c>
      <c r="AP37" s="343" t="s">
        <v>525</v>
      </c>
      <c r="AQ37" s="344">
        <v>609</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t="s">
        <v>525</v>
      </c>
      <c r="AP39" s="343" t="s">
        <v>525</v>
      </c>
      <c r="AQ39" s="344">
        <v>-5546</v>
      </c>
      <c r="AR39" s="345" t="s">
        <v>525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-1829189</v>
      </c>
      <c r="AP40" s="343">
        <v>-20501</v>
      </c>
      <c r="AQ40" s="344">
        <v>-36890</v>
      </c>
      <c r="AR40" s="345">
        <v>-44.4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962067</v>
      </c>
      <c r="AP41" s="343">
        <v>10782</v>
      </c>
      <c r="AQ41" s="344">
        <v>13053</v>
      </c>
      <c r="AR41" s="345">
        <v>-17.399999999999999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1355712</v>
      </c>
      <c r="AN51" s="365">
        <v>15314</v>
      </c>
      <c r="AO51" s="366">
        <v>-20.5</v>
      </c>
      <c r="AP51" s="367">
        <v>54227</v>
      </c>
      <c r="AQ51" s="368">
        <v>-18.2</v>
      </c>
      <c r="AR51" s="369">
        <v>-2.2999999999999998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890157</v>
      </c>
      <c r="AN52" s="373">
        <v>10055</v>
      </c>
      <c r="AO52" s="374">
        <v>32</v>
      </c>
      <c r="AP52" s="375">
        <v>29694</v>
      </c>
      <c r="AQ52" s="376">
        <v>-6.7</v>
      </c>
      <c r="AR52" s="377">
        <v>38.700000000000003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1698294</v>
      </c>
      <c r="AN53" s="365">
        <v>19155</v>
      </c>
      <c r="AO53" s="366">
        <v>25.1</v>
      </c>
      <c r="AP53" s="367">
        <v>57295</v>
      </c>
      <c r="AQ53" s="368">
        <v>5.7</v>
      </c>
      <c r="AR53" s="369">
        <v>19.399999999999999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1349311</v>
      </c>
      <c r="AN54" s="373">
        <v>15219</v>
      </c>
      <c r="AO54" s="374">
        <v>51.4</v>
      </c>
      <c r="AP54" s="375">
        <v>32771</v>
      </c>
      <c r="AQ54" s="376">
        <v>10.4</v>
      </c>
      <c r="AR54" s="377">
        <v>41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1988644</v>
      </c>
      <c r="AN55" s="365">
        <v>22376</v>
      </c>
      <c r="AO55" s="366">
        <v>16.8</v>
      </c>
      <c r="AP55" s="367">
        <v>54110</v>
      </c>
      <c r="AQ55" s="368">
        <v>-5.6</v>
      </c>
      <c r="AR55" s="369">
        <v>22.4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1326520</v>
      </c>
      <c r="AN56" s="373">
        <v>14926</v>
      </c>
      <c r="AO56" s="374">
        <v>-1.9</v>
      </c>
      <c r="AP56" s="375">
        <v>30620</v>
      </c>
      <c r="AQ56" s="376">
        <v>-6.6</v>
      </c>
      <c r="AR56" s="377">
        <v>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4044127</v>
      </c>
      <c r="AN57" s="365">
        <v>45484</v>
      </c>
      <c r="AO57" s="366">
        <v>103.3</v>
      </c>
      <c r="AP57" s="367">
        <v>54684</v>
      </c>
      <c r="AQ57" s="368">
        <v>1.1000000000000001</v>
      </c>
      <c r="AR57" s="369">
        <v>102.2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3407151</v>
      </c>
      <c r="AN58" s="373">
        <v>38320</v>
      </c>
      <c r="AO58" s="374">
        <v>156.69999999999999</v>
      </c>
      <c r="AP58" s="375">
        <v>32829</v>
      </c>
      <c r="AQ58" s="376">
        <v>7.2</v>
      </c>
      <c r="AR58" s="377">
        <v>149.5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5018056</v>
      </c>
      <c r="AN59" s="365">
        <v>56240</v>
      </c>
      <c r="AO59" s="366">
        <v>23.6</v>
      </c>
      <c r="AP59" s="367">
        <v>62383</v>
      </c>
      <c r="AQ59" s="368">
        <v>14.1</v>
      </c>
      <c r="AR59" s="369">
        <v>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2996397</v>
      </c>
      <c r="AN60" s="373">
        <v>33582</v>
      </c>
      <c r="AO60" s="374">
        <v>-12.4</v>
      </c>
      <c r="AP60" s="375">
        <v>35325</v>
      </c>
      <c r="AQ60" s="376">
        <v>7.6</v>
      </c>
      <c r="AR60" s="377">
        <v>-20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2820967</v>
      </c>
      <c r="AN61" s="380">
        <v>31714</v>
      </c>
      <c r="AO61" s="381">
        <v>29.7</v>
      </c>
      <c r="AP61" s="382">
        <v>56540</v>
      </c>
      <c r="AQ61" s="383">
        <v>-0.6</v>
      </c>
      <c r="AR61" s="369">
        <v>30.3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1993907</v>
      </c>
      <c r="AN62" s="373">
        <v>22420</v>
      </c>
      <c r="AO62" s="374">
        <v>45.2</v>
      </c>
      <c r="AP62" s="375">
        <v>32248</v>
      </c>
      <c r="AQ62" s="376">
        <v>2.4</v>
      </c>
      <c r="AR62" s="377">
        <v>42.8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6Apz/ArSW2Uz9EWZJp2qlHwyl6QVj0KKXfrT6fpu4qiqEJ4vm7pa55DEnajQj3PIvCxYApr/KBRxMgm7cOQ6g==" saltValue="dpwv3g3+OgFSkTC6bFaj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1" spans="125:125" ht="13.5" hidden="1" customHeight="1" x14ac:dyDescent="0.15">
      <c r="DU121" s="291"/>
    </row>
  </sheetData>
  <sheetProtection algorithmName="SHA-512" hashValue="ebqohRctMJPsrr9s3UIbFaEctAcr/nQpSEFHqSZ8sxJYMNaWT/brj+Md56WL8o/EwPGqGazS2YTHTb7ASPSjyQ==" saltValue="Lvu4PTmmJYemxdHO/tzK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9ppS9X/2j7jbW+ZW9rXzWpzVlsy31Xk0tiHqT7R1A//Ej8m9GwSpDZvnYutUlEYMtWV+O195L8BReS5SoI+QPA==" saltValue="IqwgJUocy+ZnZPYyq6H8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25.73</v>
      </c>
      <c r="G47" s="12">
        <v>23.84</v>
      </c>
      <c r="H47" s="12">
        <v>20.399999999999999</v>
      </c>
      <c r="I47" s="12">
        <v>18.670000000000002</v>
      </c>
      <c r="J47" s="13">
        <v>16.16</v>
      </c>
    </row>
    <row r="48" spans="2:10" ht="57.75" customHeight="1" x14ac:dyDescent="0.15">
      <c r="B48" s="14"/>
      <c r="C48" s="1238" t="s">
        <v>4</v>
      </c>
      <c r="D48" s="1238"/>
      <c r="E48" s="1239"/>
      <c r="F48" s="15">
        <v>5.85</v>
      </c>
      <c r="G48" s="16">
        <v>5.01</v>
      </c>
      <c r="H48" s="16">
        <v>3.96</v>
      </c>
      <c r="I48" s="16">
        <v>4.12</v>
      </c>
      <c r="J48" s="17">
        <v>3.79</v>
      </c>
    </row>
    <row r="49" spans="2:10" ht="57.75" customHeight="1" thickBot="1" x14ac:dyDescent="0.2">
      <c r="B49" s="18"/>
      <c r="C49" s="1240" t="s">
        <v>5</v>
      </c>
      <c r="D49" s="1240"/>
      <c r="E49" s="1241"/>
      <c r="F49" s="19" t="s">
        <v>571</v>
      </c>
      <c r="G49" s="20" t="s">
        <v>572</v>
      </c>
      <c r="H49" s="20" t="s">
        <v>573</v>
      </c>
      <c r="I49" s="20" t="s">
        <v>574</v>
      </c>
      <c r="J49" s="21" t="s">
        <v>575</v>
      </c>
    </row>
    <row r="50" spans="2:10" ht="13.5" customHeight="1" x14ac:dyDescent="0.15"/>
  </sheetData>
  <sheetProtection algorithmName="SHA-512" hashValue="+BTAQHd96aDuE+FT2b+wh9YYyq/9qCDtV3FKJ+7oMluI/QwjKhL7pk8iysNYYrSvfSWt97B1zodtmyxHijNSow==" saltValue="/TlfmP3ISD+wmXsn01JD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直樹</dc:creator>
  <cp:lastModifiedBy> </cp:lastModifiedBy>
  <cp:lastPrinted>2021-03-30T23:28:40Z</cp:lastPrinted>
  <dcterms:created xsi:type="dcterms:W3CDTF">2021-03-30T23:23:58Z</dcterms:created>
  <dcterms:modified xsi:type="dcterms:W3CDTF">2021-10-28T04:29:22Z</dcterms:modified>
</cp:coreProperties>
</file>