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e00g155\部署フォルダ\財政課\02_財政全般\0203_財政照会\020303_財政状況資料集\R06\20250304_令和５年度財政状況資料集の作成について\05_HP掲載\公表用データ\"/>
    </mc:Choice>
  </mc:AlternateContent>
  <xr:revisionPtr revIDLastSave="0" documentId="13_ncr:1_{0AA769F4-67BE-4443-BC77-00F7A9456A7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W35" i="10"/>
  <c r="BW36" i="10" s="1"/>
  <c r="BW37" i="10" s="1"/>
  <c r="BW38" i="10" s="1"/>
  <c r="BW39" i="10" s="1"/>
  <c r="BW40" i="10" s="1"/>
  <c r="BW41" i="10" s="1"/>
  <c r="BW42" i="10" s="1"/>
  <c r="BW43" i="10" s="1"/>
  <c r="BE35" i="10"/>
  <c r="CO34" i="10"/>
  <c r="BW34" i="10"/>
  <c r="BE34" i="10"/>
  <c r="C34" i="10"/>
  <c r="C35" i="10" s="1"/>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<sst xmlns="http://schemas.openxmlformats.org/spreadsheetml/2006/main" count="1142" uniqueCount="568">
  <si>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</si>
  <si>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</si>
  <si>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</si>
  <si>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</si>
  <si>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</si>
  <si>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</si>
  <si>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</si>
  <si>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</si>
  <si>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</si>
  <si>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</si>
  <si>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</si>
  <si>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</si>
  <si>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</si>
  <si>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</si>
  <si>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</si>
  <si>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</si>
  <si>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</si>
  <si>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</si>
  <si>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</si>
  <si>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</si>
  <si>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</si>
  <si>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</si>
  <si>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</si>
  <si>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</si>
  <si>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</si>
  <si>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</si>
  <si>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</si>
  <si>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</si>
  <si>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</si>
  <si>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</si>
  <si>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</si>
  <si>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</si>
  <si>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</si>
  <si>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</si>
  <si>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</si>
  <si>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</si>
  <si>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</si>
  <si>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</si>
  <si>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</si>
  <si>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</si>
  <si>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</si>
  <si>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</si>
  <si>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</si>
  <si>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</si>
  <si>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</si>
  <si>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</si>
  <si>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</si>
  <si>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</si>
  <si>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</si>
  <si>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</si>
  <si>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</si>
  <si>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</si>
  <si>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</si>
  <si>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</si>
  <si>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</si>
  <si>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</si>
  <si>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</si>
  <si>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</si>
  <si>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</si>
  <si>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</si>
  <si>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</si>
  <si>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</si>
  <si>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</si>
  <si>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</si>
  <si>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</si>
  <si>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</si>
  <si>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</si>
  <si>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</si>
  <si>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</si>
  <si>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</si>
  <si>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</si>
  <si>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</si>
  <si>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</si>
  <si>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</si>
  <si>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</si>
  <si>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</si>
  <si>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</si>
  <si>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</si>
  <si>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</si>
  <si>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</si>
  <si>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</si>
  <si>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</si>
  <si>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</si>
  <si>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</si>
  <si>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</si>
  <si>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</si>
  <si>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</si>
  <si>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</si>
  <si>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</si>
  <si>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</si>
  <si>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</si>
  <si>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</si>
  <si>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</si>
  <si>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</si>
  <si>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</si>
  <si>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</si>
  <si>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</si>
  <si>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</si>
  <si>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</si>
  <si>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</si>
  <si>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</si>
  <si>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</si>
  <si>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</si>
  <si>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</si>
  <si>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</si>
  <si>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</si>
  <si>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</si>
  <si>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</si>
  <si>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</si>
  <si>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</si>
  <si>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</si>
  <si>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</si>
  <si>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</si>
  <si>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</si>
  <si>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</si>
  <si>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</si>
  <si>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</si>
  <si>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</si>
  <si>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</si>
  <si>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</si>
  <si>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</si>
  <si>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</si>
  <si>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</si>
  <si>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</si>
  <si>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</si>
  <si>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</si>
  <si>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</si>
  <si>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</si>
  <si>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</si>
  <si>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</si>
  <si>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</si>
  <si>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</si>
  <si>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</si>
  <si>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</si>
  <si>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</si>
  <si>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</si>
  <si>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</si>
  <si>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</si>
  <si>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</si>
  <si>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</si>
  <si>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</si>
  <si>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</si>
  <si>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</si>
  <si>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</si>
  <si>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</si>
  <si>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</si>
  <si>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</si>
  <si>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</si>
  <si>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</si>
  <si>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</si>
  <si>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</si>
  <si>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</si>
  <si>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</si>
  <si>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</si>
  <si>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</si>
  <si>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</si>
  <si>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</si>
  <si>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</si>
  <si>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</si>
  <si>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</si>
  <si>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</si>
  <si>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</si>
  <si>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</si>
  <si>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</si>
  <si>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</si>
  <si>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</si>
  <si>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</si>
  <si>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</si>
  <si>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</si>
  <si>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</si>
  <si>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</si>
  <si>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</si>
  <si>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</si>
  <si>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</si>
  <si>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</si>
  <si>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</si>
  <si>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</si>
  <si>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</si>
  <si>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</si>
  <si>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</si>
  <si>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</si>
  <si>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</si>
  <si>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</si>
  <si>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</si>
  <si>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</si>
  <si>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</si>
  <si>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</si>
  <si>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</si>
  <si>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</si>
  <si>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</si>
  <si>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</si>
  <si>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</si>
  <si>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</si>
  <si>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</si>
  <si>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</si>
  <si>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</si>
  <si>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</si>
  <si>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</si>
  <si>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</si>
  <si>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</si>
  <si>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</si>
  <si>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</si>
  <si>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</si>
  <si>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愛知県あま市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</si>
  <si>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</si>
  <si>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</si>
  <si>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</si>
  <si>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</si>
  <si>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</si>
  <si>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</si>
  <si>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</si>
  <si>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</si>
  <si>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</si>
  <si>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</si>
  <si>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</si>
  <si>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</si>
  <si>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</si>
  <si>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</si>
  <si>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</si>
  <si>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</si>
  <si>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</si>
  <si>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</si>
  <si>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</si>
  <si>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</si>
  <si>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</si>
  <si>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</si>
  <si>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</si>
  <si>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</si>
  <si>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</si>
  <si>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</si>
  <si>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</si>
  <si>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</si>
  <si>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</si>
  <si>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</si>
  <si>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</si>
  <si>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</si>
  <si>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</si>
  <si>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</si>
  <si>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</si>
  <si>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</si>
  <si>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</si>
  <si>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</si>
  <si>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</si>
  <si>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</si>
  <si>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</si>
  <si>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</si>
  <si>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</si>
  <si>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</si>
  <si>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</si>
  <si>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</si>
  <si>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</si>
  <si>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</si>
  <si>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</si>
  <si>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</si>
  <si>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</si>
  <si>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</si>
  <si>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</si>
  <si>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</si>
  <si>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</si>
  <si>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</si>
  <si>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</si>
  <si>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</si>
  <si>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</si>
  <si>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</si>
  <si>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</si>
  <si>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</si>
  <si>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</si>
  <si>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</si>
  <si>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</si>
  <si>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</si>
  <si>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</si>
  <si>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</si>
  <si>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</si>
  <si>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</si>
  <si>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</si>
  <si>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</si>
  <si>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</si>
  <si>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</si>
  <si>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</si>
  <si>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</si>
  <si>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</si>
  <si>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</si>
  <si>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</si>
  <si>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</si>
  <si>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</si>
  <si>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</si>
  <si>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</si>
  <si>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</si>
  <si>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</si>
  <si>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</si>
  <si>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</si>
  <si>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</si>
  <si>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</si>
  <si>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</si>
  <si>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</si>
  <si>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</si>
  <si>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</si>
  <si>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</si>
  <si>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</si>
  <si>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</si>
  <si>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</si>
  <si>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</si>
  <si>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</si>
  <si>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</si>
  <si>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</si>
  <si>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</si>
  <si>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</si>
  <si>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</si>
  <si>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</si>
  <si>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</si>
  <si>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</si>
  <si>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</si>
  <si>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</si>
  <si>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</si>
  <si>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</si>
  <si>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</si>
  <si>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</si>
  <si>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</si>
  <si>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</si>
  <si>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</si>
  <si>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</si>
  <si>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</si>
  <si>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</si>
  <si>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</si>
  <si>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</si>
  <si>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</si>
  <si>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</si>
  <si>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</si>
  <si>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</si>
  <si>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</si>
  <si>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</si>
  <si>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</si>
  <si>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</si>
  <si>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</si>
  <si>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</si>
  <si>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</si>
  <si>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</si>
  <si>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</si>
  <si>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</si>
  <si>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</si>
  <si>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</si>
  <si>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</si>
  <si>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</si>
  <si>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</si>
  <si>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</si>
  <si>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</si>
  <si>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</si>
  <si>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</si>
  <si>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</si>
  <si>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</si>
  <si>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</si>
  <si>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</si>
  <si>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</si>
  <si>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</si>
  <si>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愛知県あま市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</si>
  <si>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</si>
  <si>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</si>
  <si>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</si>
  <si>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</si>
  <si>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</si>
  <si>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</si>
  <si>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</si>
  <si>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</si>
  <si>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</si>
  <si>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</si>
  <si>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</si>
  <si>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</si>
  <si>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</si>
  <si>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</si>
  <si>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</si>
  <si>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</si>
  <si>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</si>
  <si>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</si>
  <si>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</si>
  <si>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</si>
  <si>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</si>
  <si>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</si>
  <si>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</si>
  <si>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</si>
  <si>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</si>
  <si>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</si>
  <si>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</si>
  <si>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</si>
  <si>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</si>
  <si>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</si>
  <si>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</si>
  <si>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</si>
  <si>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</si>
  <si>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</si>
  <si>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</si>
  <si>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</si>
  <si>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</si>
  <si>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</si>
  <si>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</si>
  <si>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</si>
  <si>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</si>
  <si>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</si>
  <si>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</si>
  <si>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</si>
  <si>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</si>
  <si>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</si>
  <si>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</si>
  <si>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</si>
  <si>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</si>
  <si>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</si>
  <si>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</si>
  <si>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</si>
  <si>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</si>
  <si>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</si>
  <si>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</si>
  <si>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</si>
  <si>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</si>
  <si>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</si>
  <si>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</si>
  <si>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</si>
  <si>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</si>
  <si>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</si>
  <si>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</si>
  <si>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</si>
  <si>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</si>
  <si>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</si>
  <si>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</si>
  <si>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</si>
  <si>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</si>
  <si>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</si>
  <si>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</si>
  <si>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</si>
  <si>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</si>
  <si>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</si>
  <si>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</si>
  <si>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</si>
  <si>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</si>
  <si>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</si>
  <si>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</si>
  <si>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</si>
  <si>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</si>
  <si>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</si>
  <si>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</si>
  <si>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</si>
  <si>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</si>
  <si>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</si>
  <si>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</si>
  <si>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</si>
  <si>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</si>
  <si>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</si>
  <si>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</si>
  <si>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</si>
  <si>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</si>
  <si>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</si>
  <si>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</si>
  <si>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</si>
  <si>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</si>
  <si>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</si>
  <si>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</si>
  <si>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</si>
  <si>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</si>
  <si>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</si>
  <si>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</si>
  <si>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</si>
  <si>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</si>
  <si>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</si>
  <si>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</si>
  <si>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</si>
  <si>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</si>
  <si>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</si>
  <si>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</si>
  <si>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</si>
  <si>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</si>
  <si>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</si>
  <si>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</si>
  <si>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</si>
  <si>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</si>
  <si>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</si>
  <si>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</si>
  <si>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</si>
  <si>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</si>
  <si>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</si>
  <si>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</si>
  <si>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</si>
  <si>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</si>
  <si>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</si>
  <si>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</si>
  <si>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</si>
  <si>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</si>
  <si>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</si>
  <si>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</si>
  <si>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</si>
  <si>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</si>
  <si>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</si>
  <si>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</si>
  <si>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</si>
  <si>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</si>
  <si>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</si>
  <si>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</si>
  <si>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</si>
  <si>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</si>
  <si>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</si>
  <si>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</si>
  <si>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</si>
  <si>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</si>
  <si>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</si>
  <si>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</si>
  <si>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</si>
  <si>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</si>
  <si>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</si>
  <si>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</si>
  <si>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</si>
  <si>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</si>
  <si>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</si>
  <si>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</si>
  <si>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</si>
  <si>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</si>
  <si>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</si>
  <si>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</si>
  <si>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</si>
  <si>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</si>
  <si>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</si>
  <si>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</si>
  <si>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</si>
  <si>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</si>
  <si>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</si>
  <si>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</si>
  <si>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</si>
  <si>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</si>
  <si>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</si>
  <si>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</si>
  <si>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</si>
  <si>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</si>
  <si>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</si>
  <si>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</si>
  <si>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</si>
  <si>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</si>
  <si>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</si>
  <si>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2.84</t>
  </si>
  <si>
    <t>▲ 4.95</t>
  </si>
  <si>
    <t>▲ 1.39</t>
  </si>
  <si>
    <t>一般会計</t>
  </si>
  <si>
    <t>水道事業会計</t>
  </si>
  <si>
    <t>下水道事業会計</t>
  </si>
  <si>
    <t>病院事業会計</t>
  </si>
  <si>
    <t>介護保険特別会計（保険事業勘定）</t>
  </si>
  <si>
    <t>国民健康保険特別会計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</si>
  <si>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</si>
  <si>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</si>
  <si>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</si>
  <si>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</si>
  <si>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</si>
  <si>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</si>
  <si>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</si>
  <si>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</si>
  <si>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</si>
  <si>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五条広域事務組合</t>
    <rPh sb="0" eb="4">
      <t>ゴジョウコウイキ</t>
    </rPh>
    <rPh sb="4" eb="8">
      <t>ジムクミアイ</t>
    </rPh>
    <phoneticPr fontId="2"/>
  </si>
  <si>
    <t>海部地区急病診療所組合</t>
    <rPh sb="0" eb="4">
      <t>アマチク</t>
    </rPh>
    <rPh sb="4" eb="6">
      <t>キュウビョウ</t>
    </rPh>
    <rPh sb="6" eb="9">
      <t>シンリョウジョ</t>
    </rPh>
    <rPh sb="9" eb="11">
      <t>クミアイ</t>
    </rPh>
    <phoneticPr fontId="2"/>
  </si>
  <si>
    <t>海部地区水防事務組合</t>
    <rPh sb="0" eb="4">
      <t>アマチク</t>
    </rPh>
    <rPh sb="4" eb="10">
      <t>スイボウジムクミアイ</t>
    </rPh>
    <phoneticPr fontId="2"/>
  </si>
  <si>
    <t>海部地区環境事務組合</t>
    <rPh sb="0" eb="10">
      <t>アマチクカンキョウジムクミアイ</t>
    </rPh>
    <phoneticPr fontId="2"/>
  </si>
  <si>
    <t>愛知県市町村職員退職手当組合</t>
  </si>
  <si>
    <t>-</t>
    <phoneticPr fontId="2"/>
  </si>
  <si>
    <t>愛知県後期高齢者医療広域連合（特別会計）</t>
    <rPh sb="15" eb="19">
      <t>トクベツカイケイ</t>
    </rPh>
    <phoneticPr fontId="2"/>
  </si>
  <si>
    <t>愛知県後期高齢者医療広域連合（一般会計）</t>
    <rPh sb="0" eb="3">
      <t>アイチケン</t>
    </rPh>
    <rPh sb="3" eb="7">
      <t>コウキコウレイ</t>
    </rPh>
    <rPh sb="7" eb="8">
      <t>シャ</t>
    </rPh>
    <rPh sb="8" eb="12">
      <t>イリョウコウイキ</t>
    </rPh>
    <rPh sb="12" eb="14">
      <t>レンゴウ</t>
    </rPh>
    <rPh sb="15" eb="19">
      <t>イッパンカイケイ</t>
    </rPh>
    <phoneticPr fontId="2"/>
  </si>
  <si>
    <t>地域福祉振興基金</t>
    <rPh sb="0" eb="4">
      <t>チイキフクシ</t>
    </rPh>
    <rPh sb="4" eb="6">
      <t>シンコウ</t>
    </rPh>
    <rPh sb="6" eb="8">
      <t>キキン</t>
    </rPh>
    <phoneticPr fontId="5"/>
  </si>
  <si>
    <t>公共下水道基金</t>
    <rPh sb="0" eb="5">
      <t>コウキョウゲスイドウ</t>
    </rPh>
    <rPh sb="5" eb="7">
      <t>キキン</t>
    </rPh>
    <phoneticPr fontId="2"/>
  </si>
  <si>
    <t>コミュニティプラザ萱津基金</t>
    <rPh sb="9" eb="13">
      <t>カヤヅキキン</t>
    </rPh>
    <phoneticPr fontId="2"/>
  </si>
  <si>
    <t>まちづくり事業推進基金</t>
    <rPh sb="5" eb="11">
      <t>ジギョウスイシンキキン</t>
    </rPh>
    <phoneticPr fontId="2"/>
  </si>
  <si>
    <t>教育施設整備基金</t>
    <rPh sb="0" eb="4">
      <t>キョウイクシセツ</t>
    </rPh>
    <rPh sb="4" eb="8">
      <t>セイビキキン</t>
    </rPh>
    <phoneticPr fontId="2"/>
  </si>
  <si>
    <t>海部東部消防組合（一般会計）</t>
    <rPh sb="0" eb="4">
      <t>アマトウブ</t>
    </rPh>
    <rPh sb="4" eb="8">
      <t>ショウボウクミアイ</t>
    </rPh>
    <rPh sb="9" eb="13">
      <t>イッパンカイケイ</t>
    </rPh>
    <phoneticPr fontId="2"/>
  </si>
  <si>
    <t>海部東部消防組合（介護保険特別会計）</t>
    <rPh sb="0" eb="4">
      <t>アマトウブ</t>
    </rPh>
    <rPh sb="4" eb="8">
      <t>ショウボウクミアイ</t>
    </rPh>
    <rPh sb="9" eb="13">
      <t>カイゴホケン</t>
    </rPh>
    <rPh sb="13" eb="17">
      <t>トクベツカイケイ</t>
    </rPh>
    <phoneticPr fontId="2"/>
  </si>
  <si>
    <t>海部東部消防組合（障害者総合支援特別会計）</t>
    <rPh sb="0" eb="4">
      <t>アマトウブ</t>
    </rPh>
    <rPh sb="4" eb="8">
      <t>ショウボウクミアイ</t>
    </rPh>
    <rPh sb="9" eb="12">
      <t>ショウガイシャ</t>
    </rPh>
    <rPh sb="12" eb="14">
      <t>ソウゴウ</t>
    </rPh>
    <rPh sb="14" eb="16">
      <t>シエン</t>
    </rPh>
    <rPh sb="16" eb="20">
      <t>トクベツカイケイ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</si>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</sst>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C18-4B5F-B3B0-4CEC1F7B0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56240</c:v>
                </c:pt>
                <c:pt idx="1">
                  <c:v>42095</c:v>
                </c:pt>
                <c:pt idx="2">
                  <c:v>41952</c:v>
                </c:pt>
                <c:pt idx="3">
                  <c:v>80689</c:v>
                </c:pt>
                <c:pt idx="4">
                  <c:v>35748</c:v>
                </c:pt>
              </c:numCache>
            </c:numRef>
          </c:val>
          <c:smooth val="0"/>
          <c:extLst>
            <c:ext xmlns:c16="http://schemas.microsoft.com/office/drawing/2014/chart" uri="{C3380CC4-5D6E-409C-BE32-E72D297353CC}">
              <c16:uniqueId val="{00000001-9C18-4B5F-B3B0-4CEC1F7B06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3.79</c:v>
                </c:pt>
                <c:pt idx="1">
                  <c:v>3.09</c:v>
                </c:pt>
                <c:pt idx="2">
                  <c:v>7.64</c:v>
                </c:pt>
                <c:pt idx="3">
                  <c:v>9.4</c:v>
                </c:pt>
                <c:pt idx="4">
                  <c:v>5.01</c:v>
                </c:pt>
              </c:numCache>
            </c:numRef>
          </c:val>
          <c:extLst>
            <c:ext xmlns:c16="http://schemas.microsoft.com/office/drawing/2014/chart" uri="{C3380CC4-5D6E-409C-BE32-E72D297353CC}">
              <c16:uniqueId val="{00000000-EC4C-4CB8-B259-2D192CD66B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16.16</c:v>
                </c:pt>
                <c:pt idx="1">
                  <c:v>11.34</c:v>
                </c:pt>
                <c:pt idx="2">
                  <c:v>11.42</c:v>
                </c:pt>
                <c:pt idx="3">
                  <c:v>19.82</c:v>
                </c:pt>
                <c:pt idx="4">
                  <c:v>22.14</c:v>
                </c:pt>
              </c:numCache>
            </c:numRef>
          </c:val>
          <c:extLst>
            <c:ext xmlns:c16="http://schemas.microsoft.com/office/drawing/2014/chart" uri="{C3380CC4-5D6E-409C-BE32-E72D297353CC}">
              <c16:uniqueId val="{00000001-EC4C-4CB8-B259-2D192CD66B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-4.95</c:v>
                </c:pt>
                <c:pt idx="2">
                  <c:v>5.44</c:v>
                </c:pt>
                <c:pt idx="3">
                  <c:v>10.029999999999999</c:v>
                </c:pt>
                <c:pt idx="4">
                  <c:v>-1.39</c:v>
                </c:pt>
              </c:numCache>
            </c:numRef>
          </c:val>
          <c:smooth val="0"/>
          <c:extLst>
            <c:ext xmlns:c16="http://schemas.microsoft.com/office/drawing/2014/chart" uri="{C3380CC4-5D6E-409C-BE32-E72D297353CC}">
              <c16:uniqueId val="{00000002-EC4C-4CB8-B259-2D192CD66B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0.08</c:v>
                </c:pt>
                <c:pt idx="4">
                  <c:v>#N/A</c:v>
                </c:pt>
                <c:pt idx="5">
                  <c:v>0.06</c:v>
                </c:pt>
                <c:pt idx="6">
                  <c:v>#N/A</c:v>
                </c:pt>
                <c:pt idx="7">
                  <c:v>0.06</c:v>
                </c:pt>
                <c:pt idx="8">
                  <c:v>#N/A</c:v>
                </c:pt>
                <c:pt idx="9">
                  <c:v>0</c:v>
                </c:pt>
              </c:numCache>
            </c:numRef>
          </c:val>
          <c:extLst>
            <c:ext xmlns:c16="http://schemas.microsoft.com/office/drawing/2014/chart" uri="{C3380CC4-5D6E-409C-BE32-E72D297353CC}">
              <c16:uniqueId val="{00000000-9348-4444-961E-37A59AB077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48-4444-961E-37A59AB077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0.11</c:v>
                </c:pt>
                <c:pt idx="8">
                  <c:v>#N/A</c:v>
                </c:pt>
                <c:pt idx="9">
                  <c:v>0.05</c:v>
                </c:pt>
              </c:numCache>
            </c:numRef>
          </c:val>
          <c:extLst>
            <c:ext xmlns:c16="http://schemas.microsoft.com/office/drawing/2014/chart" uri="{C3380CC4-5D6E-409C-BE32-E72D297353CC}">
              <c16:uniqueId val="{00000002-9348-4444-961E-37A59AB0779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3-9348-4444-961E-37A59AB077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0.4</c:v>
                </c:pt>
                <c:pt idx="4">
                  <c:v>#N/A</c:v>
                </c:pt>
                <c:pt idx="5">
                  <c:v>0.42</c:v>
                </c:pt>
                <c:pt idx="6">
                  <c:v>#N/A</c:v>
                </c:pt>
                <c:pt idx="7">
                  <c:v>0.28999999999999998</c:v>
                </c:pt>
                <c:pt idx="8">
                  <c:v>#N/A</c:v>
                </c:pt>
                <c:pt idx="9">
                  <c:v>0.32</c:v>
                </c:pt>
              </c:numCache>
            </c:numRef>
          </c:val>
          <c:extLst>
            <c:ext xmlns:c16="http://schemas.microsoft.com/office/drawing/2014/chart" uri="{C3380CC4-5D6E-409C-BE32-E72D297353CC}">
              <c16:uniqueId val="{00000004-9348-4444-961E-37A59AB0779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1.04</c:v>
                </c:pt>
                <c:pt idx="4">
                  <c:v>#N/A</c:v>
                </c:pt>
                <c:pt idx="5">
                  <c:v>1.25</c:v>
                </c:pt>
                <c:pt idx="6">
                  <c:v>#N/A</c:v>
                </c:pt>
                <c:pt idx="7">
                  <c:v>0.63</c:v>
                </c:pt>
                <c:pt idx="8">
                  <c:v>#N/A</c:v>
                </c:pt>
                <c:pt idx="9">
                  <c:v>0.7</c:v>
                </c:pt>
              </c:numCache>
            </c:numRef>
          </c:val>
          <c:extLst>
            <c:ext xmlns:c16="http://schemas.microsoft.com/office/drawing/2014/chart" uri="{C3380CC4-5D6E-409C-BE32-E72D297353CC}">
              <c16:uniqueId val="{00000005-9348-4444-961E-37A59AB0779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1.66</c:v>
                </c:pt>
                <c:pt idx="4">
                  <c:v>#N/A</c:v>
                </c:pt>
                <c:pt idx="5">
                  <c:v>1.69</c:v>
                </c:pt>
                <c:pt idx="6">
                  <c:v>#N/A</c:v>
                </c:pt>
                <c:pt idx="7">
                  <c:v>1.73</c:v>
                </c:pt>
                <c:pt idx="8">
                  <c:v>#N/A</c:v>
                </c:pt>
                <c:pt idx="9">
                  <c:v>1.79</c:v>
                </c:pt>
              </c:numCache>
            </c:numRef>
          </c:val>
          <c:extLst>
            <c:ext xmlns:c16="http://schemas.microsoft.com/office/drawing/2014/chart" uri="{C3380CC4-5D6E-409C-BE32-E72D297353CC}">
              <c16:uniqueId val="{00000006-9348-4444-961E-37A59AB077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1.22</c:v>
                </c:pt>
                <c:pt idx="4">
                  <c:v>#N/A</c:v>
                </c:pt>
                <c:pt idx="5">
                  <c:v>1.56</c:v>
                </c:pt>
                <c:pt idx="6">
                  <c:v>#N/A</c:v>
                </c:pt>
                <c:pt idx="7">
                  <c:v>2.0699999999999998</c:v>
                </c:pt>
                <c:pt idx="8">
                  <c:v>#N/A</c:v>
                </c:pt>
                <c:pt idx="9">
                  <c:v>2.33</c:v>
                </c:pt>
              </c:numCache>
            </c:numRef>
          </c:val>
          <c:extLst>
            <c:ext xmlns:c16="http://schemas.microsoft.com/office/drawing/2014/chart" uri="{C3380CC4-5D6E-409C-BE32-E72D297353CC}">
              <c16:uniqueId val="{00000007-9348-4444-961E-37A59AB077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3.98</c:v>
                </c:pt>
                <c:pt idx="2">
                  <c:v>#N/A</c:v>
                </c:pt>
                <c:pt idx="3">
                  <c:v>3.57</c:v>
                </c:pt>
                <c:pt idx="4">
                  <c:v>#N/A</c:v>
                </c:pt>
                <c:pt idx="5">
                  <c:v>3.15</c:v>
                </c:pt>
                <c:pt idx="6">
                  <c:v>#N/A</c:v>
                </c:pt>
                <c:pt idx="7">
                  <c:v>3.07</c:v>
                </c:pt>
                <c:pt idx="8">
                  <c:v>#N/A</c:v>
                </c:pt>
                <c:pt idx="9">
                  <c:v>2.58</c:v>
                </c:pt>
              </c:numCache>
            </c:numRef>
          </c:val>
          <c:extLst>
            <c:ext xmlns:c16="http://schemas.microsoft.com/office/drawing/2014/chart" uri="{C3380CC4-5D6E-409C-BE32-E72D297353CC}">
              <c16:uniqueId val="{00000008-9348-4444-961E-37A59AB077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3.76</c:v>
                </c:pt>
                <c:pt idx="2">
                  <c:v>#N/A</c:v>
                </c:pt>
                <c:pt idx="3">
                  <c:v>3.07</c:v>
                </c:pt>
                <c:pt idx="4">
                  <c:v>#N/A</c:v>
                </c:pt>
                <c:pt idx="5">
                  <c:v>7.62</c:v>
                </c:pt>
                <c:pt idx="6">
                  <c:v>#N/A</c:v>
                </c:pt>
                <c:pt idx="7">
                  <c:v>9.3800000000000008</c:v>
                </c:pt>
                <c:pt idx="8">
                  <c:v>#N/A</c:v>
                </c:pt>
                <c:pt idx="9">
                  <c:v>5.01</c:v>
                </c:pt>
              </c:numCache>
            </c:numRef>
          </c:val>
          <c:extLst>
            <c:ext xmlns:c16="http://schemas.microsoft.com/office/drawing/2014/chart" uri="{C3380CC4-5D6E-409C-BE32-E72D297353CC}">
              <c16:uniqueId val="{00000009-9348-4444-961E-37A59AB077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1829</c:v>
                </c:pt>
                <c:pt idx="5">
                  <c:v>1850</c:v>
                </c:pt>
                <c:pt idx="8">
                  <c:v>1860</c:v>
                </c:pt>
                <c:pt idx="11">
                  <c:v>1939</c:v>
                </c:pt>
                <c:pt idx="14">
                  <c:v>1951</c:v>
                </c:pt>
              </c:numCache>
            </c:numRef>
          </c:val>
          <c:extLst>
            <c:ext xmlns:c16="http://schemas.microsoft.com/office/drawing/2014/chart" uri="{C3380CC4-5D6E-409C-BE32-E72D297353CC}">
              <c16:uniqueId val="{00000000-3677-4298-BB22-593A257AC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7-4298-BB22-593A257AC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77-4298-BB22-593A257AC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67</c:v>
                </c:pt>
                <c:pt idx="6">
                  <c:v>61</c:v>
                </c:pt>
                <c:pt idx="9">
                  <c:v>75</c:v>
                </c:pt>
                <c:pt idx="12">
                  <c:v>85</c:v>
                </c:pt>
              </c:numCache>
            </c:numRef>
          </c:val>
          <c:extLst>
            <c:ext xmlns:c16="http://schemas.microsoft.com/office/drawing/2014/chart" uri="{C3380CC4-5D6E-409C-BE32-E72D297353CC}">
              <c16:uniqueId val="{00000003-3677-4298-BB22-593A257AC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669</c:v>
                </c:pt>
                <c:pt idx="3">
                  <c:v>776</c:v>
                </c:pt>
                <c:pt idx="6">
                  <c:v>890</c:v>
                </c:pt>
                <c:pt idx="9">
                  <c:v>857</c:v>
                </c:pt>
                <c:pt idx="12">
                  <c:v>892</c:v>
                </c:pt>
              </c:numCache>
            </c:numRef>
          </c:val>
          <c:extLst>
            <c:ext xmlns:c16="http://schemas.microsoft.com/office/drawing/2014/chart" uri="{C3380CC4-5D6E-409C-BE32-E72D297353CC}">
              <c16:uniqueId val="{00000004-3677-4298-BB22-593A257AC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7-4298-BB22-593A257AC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7-4298-BB22-593A257AC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2022</c:v>
                </c:pt>
                <c:pt idx="3">
                  <c:v>2061</c:v>
                </c:pt>
                <c:pt idx="6">
                  <c:v>2141</c:v>
                </c:pt>
                <c:pt idx="9">
                  <c:v>2121</c:v>
                </c:pt>
                <c:pt idx="12">
                  <c:v>2030</c:v>
                </c:pt>
              </c:numCache>
            </c:numRef>
          </c:val>
          <c:extLst>
            <c:ext xmlns:c16="http://schemas.microsoft.com/office/drawing/2014/chart" uri="{C3380CC4-5D6E-409C-BE32-E72D297353CC}">
              <c16:uniqueId val="{00000007-3677-4298-BB22-593A257AC6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963</c:v>
                </c:pt>
                <c:pt idx="2">
                  <c:v>#N/A</c:v>
                </c:pt>
                <c:pt idx="3">
                  <c:v>#N/A</c:v>
                </c:pt>
                <c:pt idx="4">
                  <c:v>1054</c:v>
                </c:pt>
                <c:pt idx="5">
                  <c:v>#N/A</c:v>
                </c:pt>
                <c:pt idx="6">
                  <c:v>#N/A</c:v>
                </c:pt>
                <c:pt idx="7">
                  <c:v>1232</c:v>
                </c:pt>
                <c:pt idx="8">
                  <c:v>#N/A</c:v>
                </c:pt>
                <c:pt idx="9">
                  <c:v>#N/A</c:v>
                </c:pt>
                <c:pt idx="10">
                  <c:v>1114</c:v>
                </c:pt>
                <c:pt idx="11">
                  <c:v>#N/A</c:v>
                </c:pt>
                <c:pt idx="12">
                  <c:v>#N/A</c:v>
                </c:pt>
                <c:pt idx="13">
                  <c:v>1056</c:v>
                </c:pt>
                <c:pt idx="14">
                  <c:v>#N/A</c:v>
                </c:pt>
              </c:numCache>
            </c:numRef>
          </c:val>
          <c:smooth val="0"/>
          <c:extLst>
            <c:ext xmlns:c16="http://schemas.microsoft.com/office/drawing/2014/chart" uri="{C3380CC4-5D6E-409C-BE32-E72D297353CC}">
              <c16:uniqueId val="{00000008-3677-4298-BB22-593A257AC6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24724</c:v>
                </c:pt>
                <c:pt idx="5">
                  <c:v>25685</c:v>
                </c:pt>
                <c:pt idx="8">
                  <c:v>26182</c:v>
                </c:pt>
                <c:pt idx="11">
                  <c:v>27664</c:v>
                </c:pt>
                <c:pt idx="14">
                  <c:v>27018</c:v>
                </c:pt>
              </c:numCache>
            </c:numRef>
          </c:val>
          <c:extLst>
            <c:ext xmlns:c16="http://schemas.microsoft.com/office/drawing/2014/chart" uri="{C3380CC4-5D6E-409C-BE32-E72D297353CC}">
              <c16:uniqueId val="{00000000-33AA-4D69-9CFA-369036091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AA-4D69-9CFA-369036091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7965</c:v>
                </c:pt>
                <c:pt idx="5">
                  <c:v>7124</c:v>
                </c:pt>
                <c:pt idx="8">
                  <c:v>7206</c:v>
                </c:pt>
                <c:pt idx="11">
                  <c:v>7262</c:v>
                </c:pt>
                <c:pt idx="14">
                  <c:v>7459</c:v>
                </c:pt>
              </c:numCache>
            </c:numRef>
          </c:val>
          <c:extLst>
            <c:ext xmlns:c16="http://schemas.microsoft.com/office/drawing/2014/chart" uri="{C3380CC4-5D6E-409C-BE32-E72D297353CC}">
              <c16:uniqueId val="{00000002-33AA-4D69-9CFA-369036091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AA-4D69-9CFA-369036091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AA-4D69-9CFA-369036091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A-4D69-9CFA-369036091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1084</c:v>
                </c:pt>
                <c:pt idx="3">
                  <c:v>905</c:v>
                </c:pt>
                <c:pt idx="6">
                  <c:v>1044</c:v>
                </c:pt>
                <c:pt idx="9">
                  <c:v>989</c:v>
                </c:pt>
                <c:pt idx="12">
                  <c:v>1016</c:v>
                </c:pt>
              </c:numCache>
            </c:numRef>
          </c:val>
          <c:extLst>
            <c:ext xmlns:c16="http://schemas.microsoft.com/office/drawing/2014/chart" uri="{C3380CC4-5D6E-409C-BE32-E72D297353CC}">
              <c16:uniqueId val="{00000006-33AA-4D69-9CFA-369036091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686</c:v>
                </c:pt>
                <c:pt idx="3">
                  <c:v>1694</c:v>
                </c:pt>
                <c:pt idx="6">
                  <c:v>1720</c:v>
                </c:pt>
                <c:pt idx="9">
                  <c:v>1665</c:v>
                </c:pt>
                <c:pt idx="12">
                  <c:v>1564</c:v>
                </c:pt>
              </c:numCache>
            </c:numRef>
          </c:val>
          <c:extLst>
            <c:ext xmlns:c16="http://schemas.microsoft.com/office/drawing/2014/chart" uri="{C3380CC4-5D6E-409C-BE32-E72D297353CC}">
              <c16:uniqueId val="{00000007-33AA-4D69-9CFA-369036091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13991</c:v>
                </c:pt>
                <c:pt idx="3">
                  <c:v>14193</c:v>
                </c:pt>
                <c:pt idx="6">
                  <c:v>14241</c:v>
                </c:pt>
                <c:pt idx="9">
                  <c:v>14477</c:v>
                </c:pt>
                <c:pt idx="12">
                  <c:v>14467</c:v>
                </c:pt>
              </c:numCache>
            </c:numRef>
          </c:val>
          <c:extLst>
            <c:ext xmlns:c16="http://schemas.microsoft.com/office/drawing/2014/chart" uri="{C3380CC4-5D6E-409C-BE32-E72D297353CC}">
              <c16:uniqueId val="{00000008-33AA-4D69-9CFA-369036091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AA-4D69-9CFA-369036091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21313</c:v>
                </c:pt>
                <c:pt idx="3">
                  <c:v>22688</c:v>
                </c:pt>
                <c:pt idx="6">
                  <c:v>24137</c:v>
                </c:pt>
                <c:pt idx="9">
                  <c:v>27517</c:v>
                </c:pt>
                <c:pt idx="12">
                  <c:v>27438</c:v>
                </c:pt>
              </c:numCache>
            </c:numRef>
          </c:val>
          <c:extLst>
            <c:ext xmlns:c16="http://schemas.microsoft.com/office/drawing/2014/chart" uri="{C3380CC4-5D6E-409C-BE32-E72D297353CC}">
              <c16:uniqueId val="{0000000A-33AA-4D69-9CFA-369036091E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4385</c:v>
                </c:pt>
                <c:pt idx="2">
                  <c:v>#N/A</c:v>
                </c:pt>
                <c:pt idx="3">
                  <c:v>#N/A</c:v>
                </c:pt>
                <c:pt idx="4">
                  <c:v>6670</c:v>
                </c:pt>
                <c:pt idx="5">
                  <c:v>#N/A</c:v>
                </c:pt>
                <c:pt idx="6">
                  <c:v>#N/A</c:v>
                </c:pt>
                <c:pt idx="7">
                  <c:v>7754</c:v>
                </c:pt>
                <c:pt idx="8">
                  <c:v>#N/A</c:v>
                </c:pt>
                <c:pt idx="9">
                  <c:v>#N/A</c:v>
                </c:pt>
                <c:pt idx="10">
                  <c:v>9722</c:v>
                </c:pt>
                <c:pt idx="11">
                  <c:v>#N/A</c:v>
                </c:pt>
                <c:pt idx="12">
                  <c:v>#N/A</c:v>
                </c:pt>
                <c:pt idx="13">
                  <c:v>10009</c:v>
                </c:pt>
                <c:pt idx="14">
                  <c:v>#N/A</c:v>
                </c:pt>
              </c:numCache>
            </c:numRef>
          </c:val>
          <c:smooth val="0"/>
          <c:extLst>
            <c:ext xmlns:c16="http://schemas.microsoft.com/office/drawing/2014/chart" uri="{C3380CC4-5D6E-409C-BE32-E72D297353CC}">
              <c16:uniqueId val="{0000000B-33AA-4D69-9CFA-369036091E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2231</c:v>
                </c:pt>
                <c:pt idx="1">
                  <c:v>3846</c:v>
                </c:pt>
                <c:pt idx="2">
                  <c:v>4398</c:v>
                </c:pt>
              </c:numCache>
            </c:numRef>
          </c:val>
          <c:extLst>
            <c:ext xmlns:c16="http://schemas.microsoft.com/office/drawing/2014/chart" uri="{C3380CC4-5D6E-409C-BE32-E72D297353CC}">
              <c16:uniqueId val="{00000000-F353-4A5B-A11E-65D684527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421</c:v>
                </c:pt>
                <c:pt idx="2">
                  <c:v>421</c:v>
                </c:pt>
              </c:numCache>
            </c:numRef>
          </c:val>
          <c:extLst>
            <c:ext xmlns:c16="http://schemas.microsoft.com/office/drawing/2014/chart" uri="{C3380CC4-5D6E-409C-BE32-E72D297353CC}">
              <c16:uniqueId val="{00000001-F353-4A5B-A11E-65D684527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2230</c:v>
                </c:pt>
                <c:pt idx="1">
                  <c:v>1685</c:v>
                </c:pt>
                <c:pt idx="2">
                  <c:v>1391</c:v>
                </c:pt>
              </c:numCache>
            </c:numRef>
          </c:val>
          <c:extLst>
            <c:ext xmlns:c16="http://schemas.microsoft.com/office/drawing/2014/chart" uri="{C3380CC4-5D6E-409C-BE32-E72D297353CC}">
              <c16:uniqueId val="{00000002-F353-4A5B-A11E-65D684527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市民税や固定資産税の増収により基準財政収入額が増加したものの、社会福祉費や高齢者福祉費等の増加による基準財政需要額の増加が上回ったため、財政力指数が低下した。</a:t>
          </a: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地方税や普通交付税等が増加したものの、人事院勧告に基づく人件費の増加、社会保障費の増加による扶助費の増加等により、前年度より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ポイント上昇した。今後は社会保障費も年々増加していくことが予想されることから、これまで以上に持続可能な行財政基盤の確立に向け、既存事業の見直しに努める。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404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85598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61</xdr:row>
      <xdr:rowOff>153162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51325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原因となっている。これは、ごみ処理業務や消防業務を一部事務組合で行っているためである。しかし、人事院勧告に基づく給料及び期末手当の改定による人件費の上昇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全国平均、愛知県平均と比較しても抑制できていることから、今後も適切な執行に努める。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76907</xdr:rowOff>
    </xdr:from>
    <xdr:to>
      <xdr:col>23</xdr:col>
      <xdr:colOff>133350</xdr:colOff>
      <xdr:row>81</xdr:row>
      <xdr:rowOff>82127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4357"/>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40889</xdr:rowOff>
    </xdr:from>
    <xdr:to>
      <xdr:col>19</xdr:col>
      <xdr:colOff>133350</xdr:colOff>
      <xdr:row>81</xdr:row>
      <xdr:rowOff>76907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8339"/>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20579</xdr:rowOff>
    </xdr:from>
    <xdr:to>
      <xdr:col>15</xdr:col>
      <xdr:colOff>82550</xdr:colOff>
      <xdr:row>81</xdr:row>
      <xdr:rowOff>40889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02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115224</xdr:rowOff>
    </xdr:from>
    <xdr:to>
      <xdr:col>11</xdr:col>
      <xdr:colOff>31750</xdr:colOff>
      <xdr:row>81</xdr:row>
      <xdr:rowOff>20579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1224"/>
          <a:ext cx="889000" cy="7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31327</xdr:rowOff>
    </xdr:from>
    <xdr:to>
      <xdr:col>23</xdr:col>
      <xdr:colOff>184150</xdr:colOff>
      <xdr:row>81</xdr:row>
      <xdr:rowOff>132927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47854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26107</xdr:rowOff>
    </xdr:from>
    <xdr:to>
      <xdr:col>19</xdr:col>
      <xdr:colOff>184150</xdr:colOff>
      <xdr:row>81</xdr:row>
      <xdr:rowOff>127707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161539</xdr:rowOff>
    </xdr:from>
    <xdr:to>
      <xdr:col>15</xdr:col>
      <xdr:colOff>133350</xdr:colOff>
      <xdr:row>81</xdr:row>
      <xdr:rowOff>91689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141229</xdr:rowOff>
    </xdr:from>
    <xdr:to>
      <xdr:col>11</xdr:col>
      <xdr:colOff>82550</xdr:colOff>
      <xdr:row>81</xdr:row>
      <xdr:rowOff>71379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81556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64424</xdr:rowOff>
    </xdr:from>
    <xdr:to>
      <xdr:col>7</xdr:col>
      <xdr:colOff>31750</xdr:colOff>
      <xdr:row>80</xdr:row>
      <xdr:rowOff>166024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117021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全国平均、愛知県平均、類似団体平均を下回っており、今後も第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27411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43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03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13335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63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15346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臨時財政対策債を始め</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事業の償還が終了したことで、地方債元利償還金が減少し前年度より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は、新庁舎整備事業や美和中学校体育館整備で借入れた地方債に係る元金償還も始まることから、比率は増加していくと予想される。そのため、事業の緊急度・優先度を的確に把握するとともに、市債の発行を必要最低限に留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95013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新庁舎建設工事が完了したことにより新庁舎整備事業が減額したこと及び令和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地方財政対策により臨時財政対策債の発行が抑制されたこと等により地方債現在高が減少したものの、新庁舎整備事業及び木田駅周辺整備事業の財源としてまちづくり事業推進基金を取崩したことにより、充当可能基金が減少したことから、将来負担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今後も社会保障費等の増加に伴い、財政調整基金の取り崩しが見込まれるため、当面の間は数値が上昇していくと予想される。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37435</xdr:rowOff>
    </xdr:from>
    <xdr:to>
      <xdr:col>81</xdr:col>
      <xdr:colOff>44450</xdr:colOff>
      <xdr:row>17</xdr:row>
      <xdr:rowOff>39733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95208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73297</xdr:rowOff>
    </xdr:from>
    <xdr:to>
      <xdr:col>77</xdr:col>
      <xdr:colOff>44450</xdr:colOff>
      <xdr:row>17</xdr:row>
      <xdr:rowOff>37435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816497"/>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31931</xdr:rowOff>
    </xdr:from>
    <xdr:to>
      <xdr:col>72</xdr:col>
      <xdr:colOff>203200</xdr:colOff>
      <xdr:row>16</xdr:row>
      <xdr:rowOff>73297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7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54005</xdr:rowOff>
    </xdr:from>
    <xdr:to>
      <xdr:col>68</xdr:col>
      <xdr:colOff>152400</xdr:colOff>
      <xdr:row>16</xdr:row>
      <xdr:rowOff>31931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2575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160383</xdr:rowOff>
    </xdr:from>
    <xdr:to>
      <xdr:col>81</xdr:col>
      <xdr:colOff>95250</xdr:colOff>
      <xdr:row>17</xdr:row>
      <xdr:rowOff>90533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132460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158085</xdr:rowOff>
    </xdr:from>
    <xdr:to>
      <xdr:col>77</xdr:col>
      <xdr:colOff>95250</xdr:colOff>
      <xdr:row>17</xdr:row>
      <xdr:rowOff>88235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73012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8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22497</xdr:rowOff>
    </xdr:from>
    <xdr:to>
      <xdr:col>73</xdr:col>
      <xdr:colOff>44450</xdr:colOff>
      <xdr:row>16</xdr:row>
      <xdr:rowOff>124097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108874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152581</xdr:rowOff>
    </xdr:from>
    <xdr:to>
      <xdr:col>68</xdr:col>
      <xdr:colOff>203200</xdr:colOff>
      <xdr:row>16</xdr:row>
      <xdr:rowOff>82731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67508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るが、人事院勧告に基づく給料及び期末手当の改定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27396</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8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27396</xdr:rowOff>
    </xdr:from>
    <xdr:to>
      <xdr:col>15</xdr:col>
      <xdr:colOff>98425</xdr:colOff>
      <xdr:row>35</xdr:row>
      <xdr:rowOff>125367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8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15966</xdr:rowOff>
    </xdr:from>
    <xdr:to>
      <xdr:col>11</xdr:col>
      <xdr:colOff>9525</xdr:colOff>
      <xdr:row>35</xdr:row>
      <xdr:rowOff>125367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526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148046</xdr:rowOff>
    </xdr:from>
    <xdr:to>
      <xdr:col>15</xdr:col>
      <xdr:colOff>149225</xdr:colOff>
      <xdr:row>35</xdr:row>
      <xdr:rowOff>78196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88373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74567</xdr:rowOff>
    </xdr:from>
    <xdr:to>
      <xdr:col>11</xdr:col>
      <xdr:colOff>60325</xdr:colOff>
      <xdr:row>36</xdr:row>
      <xdr:rowOff>4717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136616</xdr:rowOff>
    </xdr:from>
    <xdr:to>
      <xdr:col>6</xdr:col>
      <xdr:colOff>171450</xdr:colOff>
      <xdr:row>34</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76943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物件費に係る経常収支比率は、地方税や交付税等の経常一般財源等が増加したものの、電算管理費等の経常的な物件費が増加したことにより、前年度より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依然として全国平均や類似団体平均を上回っているため、今後も引き続き、事務事業見直しや施設の統廃合等を積極的に取組むことにより、経常的経費の削減に努める。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2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扶助費に係る経常収支比率は類似団体平均を毎年上回っており、前年度より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これは、児童数の減少により児童手当費が減少したものの、居宅介護等の利用者の増加による自立支援介護給付費の増加や、新型コロナウイルス感染症の５類感染症移行に伴う受診件数の増加による子ども医療費の増加が要因と考えられる。今後も、社会保障費の増加に伴う扶助費の増加が予想されるため、事務事業の見直し等の行財政改革の取組を通じて、経常的経費・義務的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ポイント上昇した。これは介護保険特別会計繰出金が増加したことが要因として考えられる。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今後も社会保障費の増加に伴い、介護保険特別会計繰出金等の増加が見込まれることから、経費の削減、各事業の歳入の適正化を図りながら、財政運営を行うように努める。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補助費等に係る経常収支比率は前年度から横ばいで推移しているものの、全国平均や類似団体平均を上回っており、一部事務組合に対する負担金が類似団体より大きいことが要因として考えられる。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庁舎整備事業や美和中学校体育館整備等の大型事業の財源として借り入れた地方債に係る元金償還が始まることや、施設の老朽化に対応するための借入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等が類似団体平均より高いため、当該数値の類似団体平均を上回る要因となっている。引き続き事務事業の見直し等の行財政改革の取組を通じて、更なる経常的経費、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886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41275</xdr:rowOff>
    </xdr:from>
    <xdr:to>
      <xdr:col>69</xdr:col>
      <xdr:colOff>92075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429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161925</xdr:rowOff>
    </xdr:from>
    <xdr:to>
      <xdr:col>69</xdr:col>
      <xdr:colOff>142875</xdr:colOff>
      <xdr:row>77</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42151</xdr:rowOff>
    </xdr:from>
    <xdr:to>
      <xdr:col>29</xdr:col>
      <xdr:colOff>127000</xdr:colOff>
      <xdr:row>17</xdr:row>
      <xdr:rowOff>111436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4426"/>
          <a:ext cx="647700" cy="6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97796</xdr:rowOff>
    </xdr:from>
    <xdr:to>
      <xdr:col>26</xdr:col>
      <xdr:colOff>50800</xdr:colOff>
      <xdr:row>17</xdr:row>
      <xdr:rowOff>111436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0071"/>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97796</xdr:rowOff>
    </xdr:from>
    <xdr:to>
      <xdr:col>22</xdr:col>
      <xdr:colOff>114300</xdr:colOff>
      <xdr:row>17</xdr:row>
      <xdr:rowOff>104731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0071"/>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104731</xdr:rowOff>
    </xdr:from>
    <xdr:to>
      <xdr:col>18</xdr:col>
      <xdr:colOff>177800</xdr:colOff>
      <xdr:row>17</xdr:row>
      <xdr:rowOff>158947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162801</xdr:rowOff>
    </xdr:from>
    <xdr:to>
      <xdr:col>29</xdr:col>
      <xdr:colOff>177800</xdr:colOff>
      <xdr:row>17</xdr:row>
      <xdr:rowOff>92951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60636</xdr:rowOff>
    </xdr:from>
    <xdr:to>
      <xdr:col>26</xdr:col>
      <xdr:colOff>101600</xdr:colOff>
      <xdr:row>17</xdr:row>
      <xdr:rowOff>162236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147013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9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46996</xdr:rowOff>
    </xdr:from>
    <xdr:to>
      <xdr:col>22</xdr:col>
      <xdr:colOff>165100</xdr:colOff>
      <xdr:row>17</xdr:row>
      <xdr:rowOff>148596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53931</xdr:rowOff>
    </xdr:from>
    <xdr:to>
      <xdr:col>19</xdr:col>
      <xdr:colOff>38100</xdr:colOff>
      <xdr:row>17</xdr:row>
      <xdr:rowOff>155531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140308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108147</xdr:rowOff>
    </xdr:from>
    <xdr:to>
      <xdr:col>15</xdr:col>
      <xdr:colOff>101600</xdr:colOff>
      <xdr:row>18</xdr:row>
      <xdr:rowOff>38297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264258</xdr:rowOff>
    </xdr:from>
    <xdr:to>
      <xdr:col>29</xdr:col>
      <xdr:colOff>127000</xdr:colOff>
      <xdr:row>35</xdr:row>
      <xdr:rowOff>285420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4608"/>
          <a:ext cx="6477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221380</xdr:rowOff>
    </xdr:from>
    <xdr:to>
      <xdr:col>26</xdr:col>
      <xdr:colOff>50800</xdr:colOff>
      <xdr:row>35</xdr:row>
      <xdr:rowOff>264258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31730"/>
          <a:ext cx="698500" cy="4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221380</xdr:rowOff>
    </xdr:from>
    <xdr:to>
      <xdr:col>22</xdr:col>
      <xdr:colOff>114300</xdr:colOff>
      <xdr:row>35</xdr:row>
      <xdr:rowOff>287608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1730"/>
          <a:ext cx="698500" cy="6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287608</xdr:rowOff>
    </xdr:from>
    <xdr:to>
      <xdr:col>18</xdr:col>
      <xdr:colOff>177800</xdr:colOff>
      <xdr:row>35</xdr:row>
      <xdr:rowOff>321898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795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234620</xdr:rowOff>
    </xdr:from>
    <xdr:to>
      <xdr:col>29</xdr:col>
      <xdr:colOff>177800</xdr:colOff>
      <xdr:row>35</xdr:row>
      <xdr:rowOff>336220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206697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213458</xdr:rowOff>
    </xdr:from>
    <xdr:to>
      <xdr:col>26</xdr:col>
      <xdr:colOff>101600</xdr:colOff>
      <xdr:row>35</xdr:row>
      <xdr:rowOff>315058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299835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170580</xdr:rowOff>
    </xdr:from>
    <xdr:to>
      <xdr:col>22</xdr:col>
      <xdr:colOff>165100</xdr:colOff>
      <xdr:row>35</xdr:row>
      <xdr:rowOff>272180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236808</xdr:rowOff>
    </xdr:from>
    <xdr:to>
      <xdr:col>19</xdr:col>
      <xdr:colOff>38100</xdr:colOff>
      <xdr:row>35</xdr:row>
      <xdr:rowOff>338408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323185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271098</xdr:rowOff>
    </xdr:from>
    <xdr:to>
      <xdr:col>15</xdr:col>
      <xdr:colOff>101600</xdr:colOff>
      <xdr:row>36</xdr:row>
      <xdr:rowOff>29798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68263</xdr:rowOff>
    </xdr:from>
    <xdr:to>
      <xdr:col>24</xdr:col>
      <xdr:colOff>63500</xdr:colOff>
      <xdr:row>37</xdr:row>
      <xdr:rowOff>109334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913"/>
          <a:ext cx="8382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101086</xdr:rowOff>
    </xdr:from>
    <xdr:to>
      <xdr:col>19</xdr:col>
      <xdr:colOff>177800</xdr:colOff>
      <xdr:row>37</xdr:row>
      <xdr:rowOff>109334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4736"/>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101086</xdr:rowOff>
    </xdr:from>
    <xdr:to>
      <xdr:col>15</xdr:col>
      <xdr:colOff>50800</xdr:colOff>
      <xdr:row>37</xdr:row>
      <xdr:rowOff>123031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473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123031</xdr:rowOff>
    </xdr:from>
    <xdr:to>
      <xdr:col>10</xdr:col>
      <xdr:colOff>114300</xdr:colOff>
      <xdr:row>38</xdr:row>
      <xdr:rowOff>164103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17463</xdr:rowOff>
    </xdr:from>
    <xdr:to>
      <xdr:col>24</xdr:col>
      <xdr:colOff>114300</xdr:colOff>
      <xdr:row>37</xdr:row>
      <xdr:rowOff>119063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58534</xdr:rowOff>
    </xdr:from>
    <xdr:to>
      <xdr:col>20</xdr:col>
      <xdr:colOff>38100</xdr:colOff>
      <xdr:row>37</xdr:row>
      <xdr:rowOff>160134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50286</xdr:rowOff>
    </xdr:from>
    <xdr:to>
      <xdr:col>15</xdr:col>
      <xdr:colOff>101600</xdr:colOff>
      <xdr:row>37</xdr:row>
      <xdr:rowOff>151886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72231</xdr:rowOff>
    </xdr:from>
    <xdr:to>
      <xdr:col>10</xdr:col>
      <xdr:colOff>165100</xdr:colOff>
      <xdr:row>38</xdr:row>
      <xdr:rowOff>2381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113303</xdr:rowOff>
    </xdr:from>
    <xdr:to>
      <xdr:col>6</xdr:col>
      <xdr:colOff>38100</xdr:colOff>
      <xdr:row>39</xdr:row>
      <xdr:rowOff>43453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50666</xdr:rowOff>
    </xdr:from>
    <xdr:to>
      <xdr:col>24</xdr:col>
      <xdr:colOff>63500</xdr:colOff>
      <xdr:row>57</xdr:row>
      <xdr:rowOff>75322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3316"/>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50666</xdr:rowOff>
    </xdr:from>
    <xdr:to>
      <xdr:col>19</xdr:col>
      <xdr:colOff>177800</xdr:colOff>
      <xdr:row>57</xdr:row>
      <xdr:rowOff>105018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316"/>
          <a:ext cx="8890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105018</xdr:rowOff>
    </xdr:from>
    <xdr:to>
      <xdr:col>15</xdr:col>
      <xdr:colOff>50800</xdr:colOff>
      <xdr:row>57</xdr:row>
      <xdr:rowOff>124645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766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108915</xdr:rowOff>
    </xdr:from>
    <xdr:to>
      <xdr:col>10</xdr:col>
      <xdr:colOff>114300</xdr:colOff>
      <xdr:row>57</xdr:row>
      <xdr:rowOff>124645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1565"/>
          <a:ext cx="889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24522</xdr:rowOff>
    </xdr:from>
    <xdr:to>
      <xdr:col>24</xdr:col>
      <xdr:colOff>114300</xdr:colOff>
      <xdr:row>57</xdr:row>
      <xdr:rowOff>126122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171316</xdr:rowOff>
    </xdr:from>
    <xdr:to>
      <xdr:col>20</xdr:col>
      <xdr:colOff>38100</xdr:colOff>
      <xdr:row>57</xdr:row>
      <xdr:rowOff>101466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54218</xdr:rowOff>
    </xdr:from>
    <xdr:to>
      <xdr:col>15</xdr:col>
      <xdr:colOff>101600</xdr:colOff>
      <xdr:row>57</xdr:row>
      <xdr:rowOff>155818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73845</xdr:rowOff>
    </xdr:from>
    <xdr:to>
      <xdr:col>10</xdr:col>
      <xdr:colOff>165100</xdr:colOff>
      <xdr:row>58</xdr:row>
      <xdr:rowOff>3995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58115</xdr:rowOff>
    </xdr:from>
    <xdr:to>
      <xdr:col>6</xdr:col>
      <xdr:colOff>38100</xdr:colOff>
      <xdr:row>57</xdr:row>
      <xdr:rowOff>159715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49952</xdr:rowOff>
    </xdr:from>
    <xdr:to>
      <xdr:col>24</xdr:col>
      <xdr:colOff>63500</xdr:colOff>
      <xdr:row>78</xdr:row>
      <xdr:rowOff>74960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3052"/>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73634</xdr:rowOff>
    </xdr:from>
    <xdr:to>
      <xdr:col>19</xdr:col>
      <xdr:colOff>177800</xdr:colOff>
      <xdr:row>78</xdr:row>
      <xdr:rowOff>74960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673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71668</xdr:rowOff>
    </xdr:from>
    <xdr:to>
      <xdr:col>15</xdr:col>
      <xdr:colOff>50800</xdr:colOff>
      <xdr:row>78</xdr:row>
      <xdr:rowOff>73634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476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71668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3521"/>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170602</xdr:rowOff>
    </xdr:from>
    <xdr:to>
      <xdr:col>24</xdr:col>
      <xdr:colOff>114300</xdr:colOff>
      <xdr:row>78</xdr:row>
      <xdr:rowOff>100752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85529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24160</xdr:rowOff>
    </xdr:from>
    <xdr:to>
      <xdr:col>20</xdr:col>
      <xdr:colOff>38100</xdr:colOff>
      <xdr:row>78</xdr:row>
      <xdr:rowOff>125760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22834</xdr:rowOff>
    </xdr:from>
    <xdr:to>
      <xdr:col>15</xdr:col>
      <xdr:colOff>101600</xdr:colOff>
      <xdr:row>78</xdr:row>
      <xdr:rowOff>124434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115561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20868</xdr:rowOff>
    </xdr:from>
    <xdr:to>
      <xdr:col>10</xdr:col>
      <xdr:colOff>165100</xdr:colOff>
      <xdr:row>78</xdr:row>
      <xdr:rowOff>122468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123627</xdr:rowOff>
    </xdr:from>
    <xdr:to>
      <xdr:col>24</xdr:col>
      <xdr:colOff>63500</xdr:colOff>
      <xdr:row>96</xdr:row>
      <xdr:rowOff>91765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377"/>
          <a:ext cx="838200" cy="1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72678</xdr:rowOff>
    </xdr:from>
    <xdr:to>
      <xdr:col>19</xdr:col>
      <xdr:colOff>177800</xdr:colOff>
      <xdr:row>96</xdr:row>
      <xdr:rowOff>91765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0428"/>
          <a:ext cx="889000" cy="1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72678</xdr:rowOff>
    </xdr:from>
    <xdr:to>
      <xdr:col>15</xdr:col>
      <xdr:colOff>50800</xdr:colOff>
      <xdr:row>97</xdr:row>
      <xdr:rowOff>123613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0428"/>
          <a:ext cx="8890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123613</xdr:rowOff>
    </xdr:from>
    <xdr:to>
      <xdr:col>10</xdr:col>
      <xdr:colOff>114300</xdr:colOff>
      <xdr:row>98</xdr:row>
      <xdr:rowOff>20270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4263"/>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72827</xdr:rowOff>
    </xdr:from>
    <xdr:to>
      <xdr:col>24</xdr:col>
      <xdr:colOff>114300</xdr:colOff>
      <xdr:row>96</xdr:row>
      <xdr:rowOff>2977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95704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40965</xdr:rowOff>
    </xdr:from>
    <xdr:to>
      <xdr:col>20</xdr:col>
      <xdr:colOff>38100</xdr:colOff>
      <xdr:row>96</xdr:row>
      <xdr:rowOff>142565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21878</xdr:rowOff>
    </xdr:from>
    <xdr:to>
      <xdr:col>15</xdr:col>
      <xdr:colOff>101600</xdr:colOff>
      <xdr:row>95</xdr:row>
      <xdr:rowOff>123478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140005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72813</xdr:rowOff>
    </xdr:from>
    <xdr:to>
      <xdr:col>10</xdr:col>
      <xdr:colOff>165100</xdr:colOff>
      <xdr:row>98</xdr:row>
      <xdr:rowOff>2963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165540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140920</xdr:rowOff>
    </xdr:from>
    <xdr:to>
      <xdr:col>6</xdr:col>
      <xdr:colOff>38100</xdr:colOff>
      <xdr:row>98</xdr:row>
      <xdr:rowOff>71070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62197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106085</xdr:rowOff>
    </xdr:from>
    <xdr:to>
      <xdr:col>55</xdr:col>
      <xdr:colOff>0</xdr:colOff>
      <xdr:row>38</xdr:row>
      <xdr:rowOff>117080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2118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89081</xdr:rowOff>
    </xdr:from>
    <xdr:to>
      <xdr:col>50</xdr:col>
      <xdr:colOff>114300</xdr:colOff>
      <xdr:row>38</xdr:row>
      <xdr:rowOff>117080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604181"/>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106368</xdr:rowOff>
    </xdr:from>
    <xdr:to>
      <xdr:col>45</xdr:col>
      <xdr:colOff>177800</xdr:colOff>
      <xdr:row>38</xdr:row>
      <xdr:rowOff>89081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21318"/>
          <a:ext cx="8890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106368</xdr:rowOff>
    </xdr:from>
    <xdr:to>
      <xdr:col>41</xdr:col>
      <xdr:colOff>50800</xdr:colOff>
      <xdr:row>38</xdr:row>
      <xdr:rowOff>112475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55285</xdr:rowOff>
    </xdr:from>
    <xdr:to>
      <xdr:col>55</xdr:col>
      <xdr:colOff>50800</xdr:colOff>
      <xdr:row>38</xdr:row>
      <xdr:rowOff>156885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33712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66280</xdr:rowOff>
    </xdr:from>
    <xdr:to>
      <xdr:col>50</xdr:col>
      <xdr:colOff>165100</xdr:colOff>
      <xdr:row>38</xdr:row>
      <xdr:rowOff>167880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159007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131008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55568</xdr:rowOff>
    </xdr:from>
    <xdr:to>
      <xdr:col>41</xdr:col>
      <xdr:colOff>101600</xdr:colOff>
      <xdr:row>31</xdr:row>
      <xdr:rowOff>157168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148295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61675</xdr:rowOff>
    </xdr:from>
    <xdr:to>
      <xdr:col>36</xdr:col>
      <xdr:colOff>165100</xdr:colOff>
      <xdr:row>38</xdr:row>
      <xdr:rowOff>163275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154402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77771</xdr:rowOff>
    </xdr:from>
    <xdr:to>
      <xdr:col>55</xdr:col>
      <xdr:colOff>0</xdr:colOff>
      <xdr:row>57</xdr:row>
      <xdr:rowOff>52636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36071"/>
          <a:ext cx="838200" cy="4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77771</xdr:rowOff>
    </xdr:from>
    <xdr:to>
      <xdr:col>50</xdr:col>
      <xdr:colOff>114300</xdr:colOff>
      <xdr:row>56</xdr:row>
      <xdr:rowOff>156551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36071"/>
          <a:ext cx="889000" cy="4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154994</xdr:rowOff>
    </xdr:from>
    <xdr:to>
      <xdr:col>45</xdr:col>
      <xdr:colOff>177800</xdr:colOff>
      <xdr:row>56</xdr:row>
      <xdr:rowOff>156551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56194"/>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1016</xdr:rowOff>
    </xdr:from>
    <xdr:to>
      <xdr:col>41</xdr:col>
      <xdr:colOff>50800</xdr:colOff>
      <xdr:row>56</xdr:row>
      <xdr:rowOff>154994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02216"/>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1836</xdr:rowOff>
    </xdr:from>
    <xdr:to>
      <xdr:col>55</xdr:col>
      <xdr:colOff>50800</xdr:colOff>
      <xdr:row>57</xdr:row>
      <xdr:rowOff>103436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151713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26971</xdr:rowOff>
    </xdr:from>
    <xdr:to>
      <xdr:col>50</xdr:col>
      <xdr:colOff>165100</xdr:colOff>
      <xdr:row>54</xdr:row>
      <xdr:rowOff>128571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145098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105751</xdr:rowOff>
    </xdr:from>
    <xdr:to>
      <xdr:col>46</xdr:col>
      <xdr:colOff>38100</xdr:colOff>
      <xdr:row>57</xdr:row>
      <xdr:rowOff>35901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104194</xdr:rowOff>
    </xdr:from>
    <xdr:to>
      <xdr:col>41</xdr:col>
      <xdr:colOff>101600</xdr:colOff>
      <xdr:row>57</xdr:row>
      <xdr:rowOff>34344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25471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121666</xdr:rowOff>
    </xdr:from>
    <xdr:to>
      <xdr:col>36</xdr:col>
      <xdr:colOff>165100</xdr:colOff>
      <xdr:row>56</xdr:row>
      <xdr:rowOff>51816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59290</xdr:rowOff>
    </xdr:from>
    <xdr:to>
      <xdr:col>55</xdr:col>
      <xdr:colOff>0</xdr:colOff>
      <xdr:row>79</xdr:row>
      <xdr:rowOff>18371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575140"/>
          <a:ext cx="838200" cy="98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59290</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575140"/>
          <a:ext cx="889000" cy="10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105753</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78853"/>
          <a:ext cx="8890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105753</xdr:rowOff>
    </xdr:from>
    <xdr:to>
      <xdr:col>41</xdr:col>
      <xdr:colOff>50800</xdr:colOff>
      <xdr:row>79</xdr:row>
      <xdr:rowOff>43726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78853"/>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139021</xdr:rowOff>
    </xdr:from>
    <xdr:to>
      <xdr:col>55</xdr:col>
      <xdr:colOff>50800</xdr:colOff>
      <xdr:row>79</xdr:row>
      <xdr:rowOff>69171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53948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8490</xdr:rowOff>
    </xdr:from>
    <xdr:to>
      <xdr:col>50</xdr:col>
      <xdr:colOff>165100</xdr:colOff>
      <xdr:row>73</xdr:row>
      <xdr:rowOff>110090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5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126617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2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54953</xdr:rowOff>
    </xdr:from>
    <xdr:to>
      <xdr:col>41</xdr:col>
      <xdr:colOff>101600</xdr:colOff>
      <xdr:row>78</xdr:row>
      <xdr:rowOff>156553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147680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164376</xdr:rowOff>
    </xdr:from>
    <xdr:to>
      <xdr:col>36</xdr:col>
      <xdr:colOff>165100</xdr:colOff>
      <xdr:row>79</xdr:row>
      <xdr:rowOff>94526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85653</xdr:rowOff>
    </xdr:from>
    <xdr:ext cx="31393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1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29541</xdr:rowOff>
    </xdr:from>
    <xdr:to>
      <xdr:col>55</xdr:col>
      <xdr:colOff>0</xdr:colOff>
      <xdr:row>97</xdr:row>
      <xdr:rowOff>138455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60191"/>
          <a:ext cx="838200" cy="10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166052</xdr:rowOff>
    </xdr:from>
    <xdr:to>
      <xdr:col>50</xdr:col>
      <xdr:colOff>114300</xdr:colOff>
      <xdr:row>97</xdr:row>
      <xdr:rowOff>138455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25252"/>
          <a:ext cx="889000" cy="1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156705</xdr:rowOff>
    </xdr:from>
    <xdr:to>
      <xdr:col>45</xdr:col>
      <xdr:colOff>177800</xdr:colOff>
      <xdr:row>96</xdr:row>
      <xdr:rowOff>166052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15905"/>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93980</xdr:rowOff>
    </xdr:from>
    <xdr:to>
      <xdr:col>41</xdr:col>
      <xdr:colOff>50800</xdr:colOff>
      <xdr:row>96</xdr:row>
      <xdr:rowOff>156705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81730"/>
          <a:ext cx="889000" cy="2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150191</xdr:rowOff>
    </xdr:from>
    <xdr:to>
      <xdr:col>55</xdr:col>
      <xdr:colOff>50800</xdr:colOff>
      <xdr:row>97</xdr:row>
      <xdr:rowOff>80341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128618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87655</xdr:rowOff>
    </xdr:from>
    <xdr:to>
      <xdr:col>50</xdr:col>
      <xdr:colOff>165100</xdr:colOff>
      <xdr:row>98</xdr:row>
      <xdr:rowOff>17805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115252</xdr:rowOff>
    </xdr:from>
    <xdr:to>
      <xdr:col>46</xdr:col>
      <xdr:colOff>38100</xdr:colOff>
      <xdr:row>97</xdr:row>
      <xdr:rowOff>45402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36529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105905</xdr:rowOff>
    </xdr:from>
    <xdr:to>
      <xdr:col>41</xdr:col>
      <xdr:colOff>101600</xdr:colOff>
      <xdr:row>97</xdr:row>
      <xdr:rowOff>36055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43180</xdr:rowOff>
    </xdr:from>
    <xdr:to>
      <xdr:col>36</xdr:col>
      <xdr:colOff>165100</xdr:colOff>
      <xdr:row>95</xdr:row>
      <xdr:rowOff>144780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161307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51656</xdr:rowOff>
    </xdr:from>
    <xdr:to>
      <xdr:col>85</xdr:col>
      <xdr:colOff>127000</xdr:colOff>
      <xdr:row>77</xdr:row>
      <xdr:rowOff>68263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53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48506</xdr:rowOff>
    </xdr:from>
    <xdr:to>
      <xdr:col>81</xdr:col>
      <xdr:colOff>50800</xdr:colOff>
      <xdr:row>77</xdr:row>
      <xdr:rowOff>51656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50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48506</xdr:rowOff>
    </xdr:from>
    <xdr:to>
      <xdr:col>76</xdr:col>
      <xdr:colOff>114300</xdr:colOff>
      <xdr:row>77</xdr:row>
      <xdr:rowOff>64033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50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64033</xdr:rowOff>
    </xdr:from>
    <xdr:to>
      <xdr:col>71</xdr:col>
      <xdr:colOff>177800</xdr:colOff>
      <xdr:row>77</xdr:row>
      <xdr:rowOff>71822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17463</xdr:rowOff>
    </xdr:from>
    <xdr:to>
      <xdr:col>85</xdr:col>
      <xdr:colOff>177800</xdr:colOff>
      <xdr:row>77</xdr:row>
      <xdr:rowOff>119063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167340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xdr:rowOff>
    </xdr:from>
    <xdr:to>
      <xdr:col>81</xdr:col>
      <xdr:colOff>101600</xdr:colOff>
      <xdr:row>77</xdr:row>
      <xdr:rowOff>102456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169156</xdr:rowOff>
    </xdr:from>
    <xdr:to>
      <xdr:col>76</xdr:col>
      <xdr:colOff>165100</xdr:colOff>
      <xdr:row>77</xdr:row>
      <xdr:rowOff>99306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90433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13233</xdr:rowOff>
    </xdr:from>
    <xdr:to>
      <xdr:col>72</xdr:col>
      <xdr:colOff>38100</xdr:colOff>
      <xdr:row>77</xdr:row>
      <xdr:rowOff>114833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105960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21022</xdr:rowOff>
    </xdr:from>
    <xdr:to>
      <xdr:col>67</xdr:col>
      <xdr:colOff>101600</xdr:colOff>
      <xdr:row>77</xdr:row>
      <xdr:rowOff>122622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167315</xdr:rowOff>
    </xdr:from>
    <xdr:to>
      <xdr:col>85</xdr:col>
      <xdr:colOff>127000</xdr:colOff>
      <xdr:row>97</xdr:row>
      <xdr:rowOff>64345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26515"/>
          <a:ext cx="838200" cy="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167315</xdr:rowOff>
    </xdr:from>
    <xdr:to>
      <xdr:col>81</xdr:col>
      <xdr:colOff>50800</xdr:colOff>
      <xdr:row>97</xdr:row>
      <xdr:rowOff>132302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26515"/>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132302</xdr:rowOff>
    </xdr:from>
    <xdr:to>
      <xdr:col>76</xdr:col>
      <xdr:colOff>114300</xdr:colOff>
      <xdr:row>97</xdr:row>
      <xdr:rowOff>171193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2952"/>
          <a:ext cx="889000"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171193</xdr:rowOff>
    </xdr:from>
    <xdr:to>
      <xdr:col>71</xdr:col>
      <xdr:colOff>177800</xdr:colOff>
      <xdr:row>98</xdr:row>
      <xdr:rowOff>68002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01843"/>
          <a:ext cx="8890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13545</xdr:rowOff>
    </xdr:from>
    <xdr:to>
      <xdr:col>85</xdr:col>
      <xdr:colOff>177800</xdr:colOff>
      <xdr:row>97</xdr:row>
      <xdr:rowOff>115145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36422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116515</xdr:rowOff>
    </xdr:from>
    <xdr:to>
      <xdr:col>81</xdr:col>
      <xdr:colOff>101600</xdr:colOff>
      <xdr:row>97</xdr:row>
      <xdr:rowOff>46665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63192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81502</xdr:rowOff>
    </xdr:from>
    <xdr:to>
      <xdr:col>76</xdr:col>
      <xdr:colOff>165100</xdr:colOff>
      <xdr:row>98</xdr:row>
      <xdr:rowOff>11652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120393</xdr:rowOff>
    </xdr:from>
    <xdr:to>
      <xdr:col>72</xdr:col>
      <xdr:colOff>38100</xdr:colOff>
      <xdr:row>98</xdr:row>
      <xdr:rowOff>50543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17202</xdr:rowOff>
    </xdr:from>
    <xdr:to>
      <xdr:col>67</xdr:col>
      <xdr:colOff>101600</xdr:colOff>
      <xdr:row>98</xdr:row>
      <xdr:rowOff>118802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109929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6693</xdr:rowOff>
    </xdr:from>
    <xdr:to>
      <xdr:col>116</xdr:col>
      <xdr:colOff>63500</xdr:colOff>
      <xdr:row>59</xdr:row>
      <xdr:rowOff>6693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6693</xdr:rowOff>
    </xdr:from>
    <xdr:to>
      <xdr:col>111</xdr:col>
      <xdr:colOff>177800</xdr:colOff>
      <xdr:row>59</xdr:row>
      <xdr:rowOff>6731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22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6807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22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6807</xdr:rowOff>
    </xdr:from>
    <xdr:to>
      <xdr:col>102</xdr:col>
      <xdr:colOff>114300</xdr:colOff>
      <xdr:row>59</xdr:row>
      <xdr:rowOff>6883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127343</xdr:rowOff>
    </xdr:from>
    <xdr:to>
      <xdr:col>116</xdr:col>
      <xdr:colOff>114300</xdr:colOff>
      <xdr:row>59</xdr:row>
      <xdr:rowOff>57493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42270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127343</xdr:rowOff>
    </xdr:from>
    <xdr:to>
      <xdr:col>112</xdr:col>
      <xdr:colOff>38100</xdr:colOff>
      <xdr:row>59</xdr:row>
      <xdr:rowOff>57493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48620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127457</xdr:rowOff>
    </xdr:from>
    <xdr:to>
      <xdr:col>102</xdr:col>
      <xdr:colOff>165100</xdr:colOff>
      <xdr:row>59</xdr:row>
      <xdr:rowOff>57607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127533</xdr:rowOff>
    </xdr:from>
    <xdr:to>
      <xdr:col>98</xdr:col>
      <xdr:colOff>38100</xdr:colOff>
      <xdr:row>59</xdr:row>
      <xdr:rowOff>57683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48810</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125253</xdr:rowOff>
    </xdr:from>
    <xdr:to>
      <xdr:col>116</xdr:col>
      <xdr:colOff>63500</xdr:colOff>
      <xdr:row>76</xdr:row>
      <xdr:rowOff>161806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5453"/>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161806</xdr:rowOff>
    </xdr:from>
    <xdr:to>
      <xdr:col>111</xdr:col>
      <xdr:colOff>177800</xdr:colOff>
      <xdr:row>77</xdr:row>
      <xdr:rowOff>33150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92006"/>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33150</xdr:rowOff>
    </xdr:from>
    <xdr:to>
      <xdr:col>107</xdr:col>
      <xdr:colOff>50800</xdr:colOff>
      <xdr:row>77</xdr:row>
      <xdr:rowOff>36030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480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26955</xdr:rowOff>
    </xdr:from>
    <xdr:to>
      <xdr:col>102</xdr:col>
      <xdr:colOff>114300</xdr:colOff>
      <xdr:row>77</xdr:row>
      <xdr:rowOff>36030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28605"/>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74453</xdr:rowOff>
    </xdr:from>
    <xdr:to>
      <xdr:col>116</xdr:col>
      <xdr:colOff>114300</xdr:colOff>
      <xdr:row>77</xdr:row>
      <xdr:rowOff>4603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111006</xdr:rowOff>
    </xdr:from>
    <xdr:to>
      <xdr:col>112</xdr:col>
      <xdr:colOff>38100</xdr:colOff>
      <xdr:row>77</xdr:row>
      <xdr:rowOff>41156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32283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153800</xdr:rowOff>
    </xdr:from>
    <xdr:to>
      <xdr:col>107</xdr:col>
      <xdr:colOff>101600</xdr:colOff>
      <xdr:row>77</xdr:row>
      <xdr:rowOff>83950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75077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156680</xdr:rowOff>
    </xdr:from>
    <xdr:to>
      <xdr:col>102</xdr:col>
      <xdr:colOff>165100</xdr:colOff>
      <xdr:row>77</xdr:row>
      <xdr:rowOff>86830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77957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147605</xdr:rowOff>
    </xdr:from>
    <xdr:to>
      <xdr:col>98</xdr:col>
      <xdr:colOff>38100</xdr:colOff>
      <xdr:row>77</xdr:row>
      <xdr:rowOff>77755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68882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普通建設事業費については、新庁舎の建設工事が完了し、新庁舎整備事業が減額していることから大きく減少している。また、新庁舎整備や美和中学校体育館整備等の大型事業に係る地方債の借入れに備え、インフラの老朽化対策や基盤整備、それに関連する地方債の発行を抑制したため、公債費が全国平均及び類似団体平均を大きく下回る要因となっている。</a:t>
          </a:r>
        </a:p>
        <a:p>
          <a:r>
            <a:rPr kumimoji="1" lang="ja-JP" altLang="en-US" sz="1300">
              <a:latin typeface="ＭＳ Ｐゴシック" panose="020B0600070205080204" pitchFamily="50" charset="-128"/>
              <a:ea typeface="ＭＳ Ｐゴシック" panose="020B0600070205080204" pitchFamily="50" charset="-128"/>
            </a:rPr>
            <a:t>　今後は、インフラ整備の遅れの解消、各施設の老朽化対策等により、公債費や維持補修費が増加していくことが予想されるため、公共施設等総合管理計画に基づき、事業の取捨選択を徹底していくことで、事業費の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88,756
85,819
27.49
36,439,902
35,398,350
995,688
19,860,971
27,438,315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8484</xdr:rowOff>
    </xdr:from>
    <xdr:to>
      <xdr:col>24</xdr:col>
      <xdr:colOff>63500</xdr:colOff>
      <xdr:row>37</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2134"/>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37</xdr:row>
      <xdr:rowOff>61976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424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152044</xdr:rowOff>
    </xdr:from>
    <xdr:to>
      <xdr:col>15</xdr:col>
      <xdr:colOff>50800</xdr:colOff>
      <xdr:row>36</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42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11176</xdr:rowOff>
    </xdr:from>
    <xdr:to>
      <xdr:col>20</xdr:col>
      <xdr:colOff>38100</xdr:colOff>
      <xdr:row>37</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103903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101244</xdr:rowOff>
    </xdr:from>
    <xdr:to>
      <xdr:col>15</xdr:col>
      <xdr:colOff>101600</xdr:colOff>
      <xdr:row>37</xdr:row>
      <xdr:rowOff>31394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103987</xdr:rowOff>
    </xdr:from>
    <xdr:to>
      <xdr:col>10</xdr:col>
      <xdr:colOff>165100</xdr:colOff>
      <xdr:row>37</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25264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105547</xdr:rowOff>
    </xdr:from>
    <xdr:to>
      <xdr:col>24</xdr:col>
      <xdr:colOff>63500</xdr:colOff>
      <xdr:row>57</xdr:row>
      <xdr:rowOff>8141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535297"/>
          <a:ext cx="838200" cy="2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105547</xdr:rowOff>
    </xdr:from>
    <xdr:to>
      <xdr:col>19</xdr:col>
      <xdr:colOff>177800</xdr:colOff>
      <xdr:row>57</xdr:row>
      <xdr:rowOff>12091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35297"/>
          <a:ext cx="889000" cy="2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105735</xdr:rowOff>
    </xdr:from>
    <xdr:to>
      <xdr:col>15</xdr:col>
      <xdr:colOff>50800</xdr:colOff>
      <xdr:row>57</xdr:row>
      <xdr:rowOff>12091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64035"/>
          <a:ext cx="889000" cy="4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105735</xdr:rowOff>
    </xdr:from>
    <xdr:to>
      <xdr:col>10</xdr:col>
      <xdr:colOff>114300</xdr:colOff>
      <xdr:row>57</xdr:row>
      <xdr:rowOff>137423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64035"/>
          <a:ext cx="889000" cy="5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128791</xdr:rowOff>
    </xdr:from>
    <xdr:to>
      <xdr:col>24</xdr:col>
      <xdr:colOff>114300</xdr:colOff>
      <xdr:row>57</xdr:row>
      <xdr:rowOff>58941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54747</xdr:rowOff>
    </xdr:from>
    <xdr:to>
      <xdr:col>20</xdr:col>
      <xdr:colOff>38100</xdr:colOff>
      <xdr:row>55</xdr:row>
      <xdr:rowOff>156347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132741</xdr:rowOff>
    </xdr:from>
    <xdr:to>
      <xdr:col>15</xdr:col>
      <xdr:colOff>101600</xdr:colOff>
      <xdr:row>57</xdr:row>
      <xdr:rowOff>62891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54935</xdr:rowOff>
    </xdr:from>
    <xdr:to>
      <xdr:col>10</xdr:col>
      <xdr:colOff>165100</xdr:colOff>
      <xdr:row>54</xdr:row>
      <xdr:rowOff>156535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147662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86623</xdr:rowOff>
    </xdr:from>
    <xdr:to>
      <xdr:col>6</xdr:col>
      <xdr:colOff>38100</xdr:colOff>
      <xdr:row>58</xdr:row>
      <xdr:rowOff>16773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119975</xdr:rowOff>
    </xdr:from>
    <xdr:to>
      <xdr:col>24</xdr:col>
      <xdr:colOff>63500</xdr:colOff>
      <xdr:row>76</xdr:row>
      <xdr:rowOff>121565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8725"/>
          <a:ext cx="838200" cy="17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162309</xdr:rowOff>
    </xdr:from>
    <xdr:to>
      <xdr:col>19</xdr:col>
      <xdr:colOff>177800</xdr:colOff>
      <xdr:row>76</xdr:row>
      <xdr:rowOff>121565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1059"/>
          <a:ext cx="889000" cy="1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162309</xdr:rowOff>
    </xdr:from>
    <xdr:to>
      <xdr:col>15</xdr:col>
      <xdr:colOff>50800</xdr:colOff>
      <xdr:row>77</xdr:row>
      <xdr:rowOff>120236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1059"/>
          <a:ext cx="889000" cy="30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120236</xdr:rowOff>
    </xdr:from>
    <xdr:to>
      <xdr:col>10</xdr:col>
      <xdr:colOff>114300</xdr:colOff>
      <xdr:row>78</xdr:row>
      <xdr:rowOff>40923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1886"/>
          <a:ext cx="8890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69175</xdr:rowOff>
    </xdr:from>
    <xdr:to>
      <xdr:col>24</xdr:col>
      <xdr:colOff>114300</xdr:colOff>
      <xdr:row>75</xdr:row>
      <xdr:rowOff>170774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7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92052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70765</xdr:rowOff>
    </xdr:from>
    <xdr:to>
      <xdr:col>20</xdr:col>
      <xdr:colOff>38100</xdr:colOff>
      <xdr:row>77</xdr:row>
      <xdr:rowOff>915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111509</xdr:rowOff>
    </xdr:from>
    <xdr:to>
      <xdr:col>15</xdr:col>
      <xdr:colOff>101600</xdr:colOff>
      <xdr:row>76</xdr:row>
      <xdr:rowOff>41659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58186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69436</xdr:rowOff>
    </xdr:from>
    <xdr:to>
      <xdr:col>10</xdr:col>
      <xdr:colOff>165100</xdr:colOff>
      <xdr:row>77</xdr:row>
      <xdr:rowOff>171036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161573</xdr:rowOff>
    </xdr:from>
    <xdr:to>
      <xdr:col>6</xdr:col>
      <xdr:colOff>38100</xdr:colOff>
      <xdr:row>78</xdr:row>
      <xdr:rowOff>91723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15856</xdr:rowOff>
    </xdr:from>
    <xdr:to>
      <xdr:col>24</xdr:col>
      <xdr:colOff>63500</xdr:colOff>
      <xdr:row>97</xdr:row>
      <xdr:rowOff>72797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46506"/>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118687</xdr:rowOff>
    </xdr:from>
    <xdr:to>
      <xdr:col>19</xdr:col>
      <xdr:colOff>177800</xdr:colOff>
      <xdr:row>97</xdr:row>
      <xdr:rowOff>15856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788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103429</xdr:rowOff>
    </xdr:from>
    <xdr:to>
      <xdr:col>15</xdr:col>
      <xdr:colOff>50800</xdr:colOff>
      <xdr:row>96</xdr:row>
      <xdr:rowOff>118687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62629"/>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103429</xdr:rowOff>
    </xdr:from>
    <xdr:to>
      <xdr:col>10</xdr:col>
      <xdr:colOff>114300</xdr:colOff>
      <xdr:row>97</xdr:row>
      <xdr:rowOff>88875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262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21997</xdr:rowOff>
    </xdr:from>
    <xdr:to>
      <xdr:col>24</xdr:col>
      <xdr:colOff>114300</xdr:colOff>
      <xdr:row>97</xdr:row>
      <xdr:rowOff>123597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136506</xdr:rowOff>
    </xdr:from>
    <xdr:to>
      <xdr:col>20</xdr:col>
      <xdr:colOff>38100</xdr:colOff>
      <xdr:row>97</xdr:row>
      <xdr:rowOff>66656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57783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67887</xdr:rowOff>
    </xdr:from>
    <xdr:to>
      <xdr:col>15</xdr:col>
      <xdr:colOff>101600</xdr:colOff>
      <xdr:row>96</xdr:row>
      <xdr:rowOff>169487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52629</xdr:rowOff>
    </xdr:from>
    <xdr:to>
      <xdr:col>10</xdr:col>
      <xdr:colOff>165100</xdr:colOff>
      <xdr:row>96</xdr:row>
      <xdr:rowOff>154229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38075</xdr:rowOff>
    </xdr:from>
    <xdr:to>
      <xdr:col>6</xdr:col>
      <xdr:colOff>38100</xdr:colOff>
      <xdr:row>97</xdr:row>
      <xdr:rowOff>139675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138054</xdr:rowOff>
    </xdr:from>
    <xdr:to>
      <xdr:col>55</xdr:col>
      <xdr:colOff>0</xdr:colOff>
      <xdr:row>38</xdr:row>
      <xdr:rowOff>138602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15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138602</xdr:rowOff>
    </xdr:from>
    <xdr:to>
      <xdr:col>50</xdr:col>
      <xdr:colOff>114300</xdr:colOff>
      <xdr:row>38</xdr:row>
      <xdr:rowOff>139609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370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139609</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87254</xdr:rowOff>
    </xdr:from>
    <xdr:to>
      <xdr:col>55</xdr:col>
      <xdr:colOff>50800</xdr:colOff>
      <xdr:row>39</xdr:row>
      <xdr:rowOff>17404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2181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88809</xdr:rowOff>
    </xdr:from>
    <xdr:to>
      <xdr:col>46</xdr:col>
      <xdr:colOff>38100</xdr:colOff>
      <xdr:row>39</xdr:row>
      <xdr:rowOff>18959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10086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139344</xdr:rowOff>
    </xdr:from>
    <xdr:to>
      <xdr:col>55</xdr:col>
      <xdr:colOff>0</xdr:colOff>
      <xdr:row>58</xdr:row>
      <xdr:rowOff>151638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444"/>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139344</xdr:rowOff>
    </xdr:from>
    <xdr:to>
      <xdr:col>50</xdr:col>
      <xdr:colOff>114300</xdr:colOff>
      <xdr:row>58</xdr:row>
      <xdr:rowOff>139433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3444"/>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139433</xdr:rowOff>
    </xdr:from>
    <xdr:to>
      <xdr:col>45</xdr:col>
      <xdr:colOff>177800</xdr:colOff>
      <xdr:row>58</xdr:row>
      <xdr:rowOff>162903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8353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148996</xdr:rowOff>
    </xdr:from>
    <xdr:to>
      <xdr:col>41</xdr:col>
      <xdr:colOff>50800</xdr:colOff>
      <xdr:row>58</xdr:row>
      <xdr:rowOff>162903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309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100838</xdr:rowOff>
    </xdr:from>
    <xdr:to>
      <xdr:col>55</xdr:col>
      <xdr:colOff>50800</xdr:colOff>
      <xdr:row>59</xdr:row>
      <xdr:rowOff>30988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15765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88544</xdr:rowOff>
    </xdr:from>
    <xdr:to>
      <xdr:col>50</xdr:col>
      <xdr:colOff>165100</xdr:colOff>
      <xdr:row>59</xdr:row>
      <xdr:rowOff>18694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9821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88633</xdr:rowOff>
    </xdr:from>
    <xdr:to>
      <xdr:col>46</xdr:col>
      <xdr:colOff>38100</xdr:colOff>
      <xdr:row>59</xdr:row>
      <xdr:rowOff>18783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9910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112103</xdr:rowOff>
    </xdr:from>
    <xdr:to>
      <xdr:col>41</xdr:col>
      <xdr:colOff>101600</xdr:colOff>
      <xdr:row>59</xdr:row>
      <xdr:rowOff>42253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98196</xdr:rowOff>
    </xdr:from>
    <xdr:to>
      <xdr:col>36</xdr:col>
      <xdr:colOff>165100</xdr:colOff>
      <xdr:row>59</xdr:row>
      <xdr:rowOff>28346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19473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85770</xdr:rowOff>
    </xdr:from>
    <xdr:to>
      <xdr:col>55</xdr:col>
      <xdr:colOff>0</xdr:colOff>
      <xdr:row>78</xdr:row>
      <xdr:rowOff>104533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8870"/>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85770</xdr:rowOff>
    </xdr:from>
    <xdr:to>
      <xdr:col>50</xdr:col>
      <xdr:colOff>114300</xdr:colOff>
      <xdr:row>78</xdr:row>
      <xdr:rowOff>146025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8870"/>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146025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5099"/>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91999</xdr:rowOff>
    </xdr:from>
    <xdr:to>
      <xdr:col>41</xdr:col>
      <xdr:colOff>50800</xdr:colOff>
      <xdr:row>78</xdr:row>
      <xdr:rowOff>108172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509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53733</xdr:rowOff>
    </xdr:from>
    <xdr:to>
      <xdr:col>55</xdr:col>
      <xdr:colOff>50800</xdr:colOff>
      <xdr:row>78</xdr:row>
      <xdr:rowOff>155333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140110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34970</xdr:rowOff>
    </xdr:from>
    <xdr:to>
      <xdr:col>50</xdr:col>
      <xdr:colOff>165100</xdr:colOff>
      <xdr:row>78</xdr:row>
      <xdr:rowOff>136570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95225</xdr:rowOff>
    </xdr:from>
    <xdr:to>
      <xdr:col>46</xdr:col>
      <xdr:colOff>38100</xdr:colOff>
      <xdr:row>79</xdr:row>
      <xdr:rowOff>25375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41199</xdr:rowOff>
    </xdr:from>
    <xdr:to>
      <xdr:col>41</xdr:col>
      <xdr:colOff>101600</xdr:colOff>
      <xdr:row>78</xdr:row>
      <xdr:rowOff>142799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133926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57372</xdr:rowOff>
    </xdr:from>
    <xdr:to>
      <xdr:col>36</xdr:col>
      <xdr:colOff>165100</xdr:colOff>
      <xdr:row>78</xdr:row>
      <xdr:rowOff>158972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160339</xdr:rowOff>
    </xdr:from>
    <xdr:to>
      <xdr:col>55</xdr:col>
      <xdr:colOff>0</xdr:colOff>
      <xdr:row>99</xdr:row>
      <xdr:rowOff>1136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62439"/>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160339</xdr:rowOff>
    </xdr:from>
    <xdr:to>
      <xdr:col>50</xdr:col>
      <xdr:colOff>114300</xdr:colOff>
      <xdr:row>98</xdr:row>
      <xdr:rowOff>166413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6243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145514</xdr:rowOff>
    </xdr:from>
    <xdr:to>
      <xdr:col>45</xdr:col>
      <xdr:colOff>177800</xdr:colOff>
      <xdr:row>98</xdr:row>
      <xdr:rowOff>166413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47614"/>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145514</xdr:rowOff>
    </xdr:from>
    <xdr:to>
      <xdr:col>41</xdr:col>
      <xdr:colOff>50800</xdr:colOff>
      <xdr:row>98</xdr:row>
      <xdr:rowOff>163376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47614"/>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121786</xdr:rowOff>
    </xdr:from>
    <xdr:to>
      <xdr:col>55</xdr:col>
      <xdr:colOff>50800</xdr:colOff>
      <xdr:row>99</xdr:row>
      <xdr:rowOff>51936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109539</xdr:rowOff>
    </xdr:from>
    <xdr:to>
      <xdr:col>50</xdr:col>
      <xdr:colOff>165100</xdr:colOff>
      <xdr:row>99</xdr:row>
      <xdr:rowOff>39689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115613</xdr:rowOff>
    </xdr:from>
    <xdr:to>
      <xdr:col>46</xdr:col>
      <xdr:colOff>38100</xdr:colOff>
      <xdr:row>99</xdr:row>
      <xdr:rowOff>45763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36890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94714</xdr:rowOff>
    </xdr:from>
    <xdr:to>
      <xdr:col>41</xdr:col>
      <xdr:colOff>101600</xdr:colOff>
      <xdr:row>99</xdr:row>
      <xdr:rowOff>24864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8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112576</xdr:rowOff>
    </xdr:from>
    <xdr:to>
      <xdr:col>36</xdr:col>
      <xdr:colOff>165100</xdr:colOff>
      <xdr:row>99</xdr:row>
      <xdr:rowOff>42726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128910</xdr:rowOff>
    </xdr:from>
    <xdr:to>
      <xdr:col>85</xdr:col>
      <xdr:colOff>127000</xdr:colOff>
      <xdr:row>38</xdr:row>
      <xdr:rowOff>7066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2560"/>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7066</xdr:rowOff>
    </xdr:from>
    <xdr:to>
      <xdr:col>81</xdr:col>
      <xdr:colOff>50800</xdr:colOff>
      <xdr:row>38</xdr:row>
      <xdr:rowOff>28006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2216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141300</xdr:rowOff>
    </xdr:from>
    <xdr:to>
      <xdr:col>76</xdr:col>
      <xdr:colOff>114300</xdr:colOff>
      <xdr:row>38</xdr:row>
      <xdr:rowOff>28006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4950"/>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141300</xdr:rowOff>
    </xdr:from>
    <xdr:to>
      <xdr:col>71</xdr:col>
      <xdr:colOff>177800</xdr:colOff>
      <xdr:row>38</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49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78110</xdr:rowOff>
    </xdr:from>
    <xdr:to>
      <xdr:col>85</xdr:col>
      <xdr:colOff>177800</xdr:colOff>
      <xdr:row>38</xdr:row>
      <xdr:rowOff>8260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127716</xdr:rowOff>
    </xdr:from>
    <xdr:to>
      <xdr:col>81</xdr:col>
      <xdr:colOff>101600</xdr:colOff>
      <xdr:row>38</xdr:row>
      <xdr:rowOff>57866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148656</xdr:rowOff>
    </xdr:from>
    <xdr:to>
      <xdr:col>76</xdr:col>
      <xdr:colOff>165100</xdr:colOff>
      <xdr:row>38</xdr:row>
      <xdr:rowOff>78806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69933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90500</xdr:rowOff>
    </xdr:from>
    <xdr:to>
      <xdr:col>72</xdr:col>
      <xdr:colOff>38100</xdr:colOff>
      <xdr:row>38</xdr:row>
      <xdr:rowOff>20650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3175</xdr:rowOff>
    </xdr:from>
    <xdr:to>
      <xdr:col>67</xdr:col>
      <xdr:colOff>101600</xdr:colOff>
      <xdr:row>38</xdr:row>
      <xdr:rowOff>104775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95902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107366</xdr:rowOff>
    </xdr:from>
    <xdr:to>
      <xdr:col>85</xdr:col>
      <xdr:colOff>127000</xdr:colOff>
      <xdr:row>58</xdr:row>
      <xdr:rowOff>141288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51466"/>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141288</xdr:rowOff>
    </xdr:from>
    <xdr:to>
      <xdr:col>81</xdr:col>
      <xdr:colOff>50800</xdr:colOff>
      <xdr:row>58</xdr:row>
      <xdr:rowOff>158699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8538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92253</xdr:rowOff>
    </xdr:from>
    <xdr:to>
      <xdr:col>76</xdr:col>
      <xdr:colOff>114300</xdr:colOff>
      <xdr:row>58</xdr:row>
      <xdr:rowOff>158699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6353"/>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170955</xdr:rowOff>
    </xdr:from>
    <xdr:to>
      <xdr:col>71</xdr:col>
      <xdr:colOff>177800</xdr:colOff>
      <xdr:row>58</xdr:row>
      <xdr:rowOff>92253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72155"/>
          <a:ext cx="8890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56566</xdr:rowOff>
    </xdr:from>
    <xdr:to>
      <xdr:col>85</xdr:col>
      <xdr:colOff>177800</xdr:colOff>
      <xdr:row>58</xdr:row>
      <xdr:rowOff>158166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142943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90488</xdr:rowOff>
    </xdr:from>
    <xdr:to>
      <xdr:col>81</xdr:col>
      <xdr:colOff>101600</xdr:colOff>
      <xdr:row>59</xdr:row>
      <xdr:rowOff>20638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107899</xdr:rowOff>
    </xdr:from>
    <xdr:to>
      <xdr:col>76</xdr:col>
      <xdr:colOff>165100</xdr:colOff>
      <xdr:row>59</xdr:row>
      <xdr:rowOff>38049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29176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41453</xdr:rowOff>
    </xdr:from>
    <xdr:to>
      <xdr:col>72</xdr:col>
      <xdr:colOff>38100</xdr:colOff>
      <xdr:row>58</xdr:row>
      <xdr:rowOff>143053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134180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120155</xdr:rowOff>
    </xdr:from>
    <xdr:to>
      <xdr:col>67</xdr:col>
      <xdr:colOff>101600</xdr:colOff>
      <xdr:row>57</xdr:row>
      <xdr:rowOff>50305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66832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51656</xdr:rowOff>
    </xdr:from>
    <xdr:to>
      <xdr:col>85</xdr:col>
      <xdr:colOff>127000</xdr:colOff>
      <xdr:row>97</xdr:row>
      <xdr:rowOff>68263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8230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48506</xdr:rowOff>
    </xdr:from>
    <xdr:to>
      <xdr:col>81</xdr:col>
      <xdr:colOff>50800</xdr:colOff>
      <xdr:row>97</xdr:row>
      <xdr:rowOff>51656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91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48506</xdr:rowOff>
    </xdr:from>
    <xdr:to>
      <xdr:col>76</xdr:col>
      <xdr:colOff>114300</xdr:colOff>
      <xdr:row>97</xdr:row>
      <xdr:rowOff>64033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9156"/>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64033</xdr:rowOff>
    </xdr:from>
    <xdr:to>
      <xdr:col>71</xdr:col>
      <xdr:colOff>177800</xdr:colOff>
      <xdr:row>97</xdr:row>
      <xdr:rowOff>71822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17463</xdr:rowOff>
    </xdr:from>
    <xdr:to>
      <xdr:col>85</xdr:col>
      <xdr:colOff>177800</xdr:colOff>
      <xdr:row>97</xdr:row>
      <xdr:rowOff>119063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167340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xdr:rowOff>
    </xdr:from>
    <xdr:to>
      <xdr:col>81</xdr:col>
      <xdr:colOff>101600</xdr:colOff>
      <xdr:row>97</xdr:row>
      <xdr:rowOff>102456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169156</xdr:rowOff>
    </xdr:from>
    <xdr:to>
      <xdr:col>76</xdr:col>
      <xdr:colOff>165100</xdr:colOff>
      <xdr:row>97</xdr:row>
      <xdr:rowOff>99306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90433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13233</xdr:rowOff>
    </xdr:from>
    <xdr:to>
      <xdr:col>72</xdr:col>
      <xdr:colOff>38100</xdr:colOff>
      <xdr:row>97</xdr:row>
      <xdr:rowOff>114833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105960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21022</xdr:rowOff>
    </xdr:from>
    <xdr:to>
      <xdr:col>67</xdr:col>
      <xdr:colOff>101600</xdr:colOff>
      <xdr:row>97</xdr:row>
      <xdr:rowOff>122622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新庁舎建設工事の完了により、総務費は前年度より住民一人当たりのコストが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53,695</a:t>
          </a:r>
          <a:r>
            <a:rPr kumimoji="1" lang="ja-JP" altLang="en-US" sz="1300">
              <a:latin typeface="ＭＳ Ｐゴシック" panose="020B0600070205080204" pitchFamily="50" charset="-128"/>
              <a:ea typeface="ＭＳ Ｐゴシック" panose="020B0600070205080204" pitchFamily="50" charset="-128"/>
            </a:rPr>
            <a:t>円減少しているものの、自立支援給付費負担金及び子どものための保育給付事業費の増額により、民生費の住民一人当たりのコストは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15,896</a:t>
          </a:r>
          <a:r>
            <a:rPr kumimoji="1" lang="ja-JP" altLang="en-US" sz="1300">
              <a:latin typeface="ＭＳ Ｐゴシック" panose="020B0600070205080204" pitchFamily="50" charset="-128"/>
              <a:ea typeface="ＭＳ Ｐゴシック" panose="020B0600070205080204" pitchFamily="50" charset="-128"/>
            </a:rPr>
            <a:t>円増加している。また、衛生費については新型コロナウイルスワクチン接種事業費の減額により、</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円減少している。教育費については、美和中学校体育館整備費の増額により</a:t>
          </a:r>
          <a:r>
            <a:rPr kumimoji="1" lang="en-US" altLang="ja-JP" sz="1300">
              <a:latin typeface="ＭＳ Ｐゴシック" panose="020B0600070205080204" pitchFamily="50" charset="-128"/>
              <a:ea typeface="ＭＳ Ｐゴシック" panose="020B0600070205080204" pitchFamily="50" charset="-128"/>
            </a:rPr>
            <a:t>2,671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全体として、全国平均及び類似団体平均を下回っているのは、過剰な行政サービスを避け、選択と集中による予算配分を徹底してきた結果といえる。今後、社会保障費の増加や施設の老朽化対策により、各経費が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年ぶりのマイナスとなっている。地方税の増加により標準財政規模が増加したが、それ以上に社会保障費が増加したため、財政調整基金を取り崩したことによる。</a:t>
          </a:r>
        </a:p>
        <a:p>
          <a:r>
            <a:rPr kumimoji="1" lang="ja-JP" altLang="en-US" sz="1300">
              <a:latin typeface="ＭＳ ゴシック" pitchFamily="49" charset="-128"/>
              <a:ea typeface="ＭＳ ゴシック" pitchFamily="49" charset="-128"/>
            </a:rPr>
            <a:t>　今後も一般財源の確保が厳しい状況や社会保障費の増額が続くことが予想されるため、引き続き公共施設等の統廃合を含めた事務事業の見直し等を進め、自主財源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連結実質赤字比率は、前年度より減少しているものの、全会計において黒字であり赤字比率はない。</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年度の土地開発基金の廃止に伴い、前年度に財政調整基金への積立を行ったことから、比較すると黒字額が減少するものである。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水道事業会計は新たな有価証券を購入したことにより、前年度より黒字額が減少した。</a:t>
          </a:r>
        </a:p>
        <a:p>
          <a:r>
            <a:rPr kumimoji="1" lang="ja-JP" altLang="en-US" sz="1400">
              <a:latin typeface="ＭＳ ゴシック" pitchFamily="49" charset="-128"/>
              <a:ea typeface="ＭＳ ゴシック" pitchFamily="49" charset="-128"/>
            </a:rPr>
            <a:t>　下水道事業会計は、受益者負担金等が増収となったことにより、前年度よりも黒字額が増加となった。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移動系防災行政無線整備事業や学校教育施設整備事業を始め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事業の償還が開始したものの、木田駅周辺地区整備事業を始め</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事業の償還が終了したことで、元利償還金が減少した。</a:t>
          </a:r>
        </a:p>
        <a:p>
          <a:r>
            <a:rPr kumimoji="1" lang="ja-JP" altLang="en-US" sz="1400">
              <a:latin typeface="ＭＳ ゴシック" pitchFamily="49" charset="-128"/>
              <a:ea typeface="ＭＳ ゴシック" pitchFamily="49" charset="-128"/>
            </a:rPr>
            <a:t>　今後は、新庁舎整備事業等大型事業で借り入れた地方債の償還が予定されるとともに、施設の老朽化に対応するための地方債の借入れが想定されることから、事業の緊急度・優先度を的確に反映した事業に対し、地方債の借入れを最小限に留めていくとともに、引き続き交付税算入される地方債を有効に活用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旧庁舎解体や木田駅周辺整備事業に係る地方債を借り入れたが、それ以上に償還が進んだことで地方債残高が微減となった。また、旧庁舎解体や木田駅周辺整備事業の財源としてまちづくり事業推進基金、美和中学校体育館整備事業の財源として教育施設整備基金を取り崩したものの、前年度の決算剰余金が地方税や地方交付税により増額となり、財政調整基金に積立を行うことができ、充当可能基金が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インフラ整備も含めた下水道整備事業の推進に伴う企業債等繰入見込額に加え、定年退職年齢の引き上げにより退職手当負担額が増加する一方で、充当可能基金の減少が見込まれることから、将来負担額や比率が悪化していくと予測される。交付税措置の有効な地方債の活用や、基金の運用の適正化などを徹底し、より一層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事業及び木田駅周辺整備事業の財源としてまちづくり事業推進基金、美和中学校体育館整備の財源として教育施設整備基金を取り崩したものの、地方税や地方交付税により決算剰余金が確保できたこと等により、経常一般財源が増加したため、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は高齢化社会における様々な地域福祉の推進を目的とする事業等への充当財源として、まちづくり事業推進基金は、施設整備事業やインフラを含む公共施設の老朽化対策、公共下水道基金は公共下水道の整備に、コミュニティプラザ萱津基金は当該施設の大規模修繕、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基金利子を積み立てたものの、新庁舎整備事業及び木田駅周辺整備事業の財源としてまちづくり事業推進基金を、美和中学校体育館整備の財源として教育施設整備基金を取り崩したため減少した。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まちづくり事業推進基金は木田駅周辺整備等の財源として、公共下水道基金は公共下水道の元利償還金相当分及び単独事業分の財源として計画的に取り崩していく。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経常経費である社会福祉費等は増加したものの、決算剰余金が確保できたこと等により経常一般財源が増額となったことから、積立金が増加したため、年度末基金残高が増加した。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当市の予算は財政調整基金なくして編成できない状態であることから、今後も一定額を確保する必要がある。徹底した事務事業の見直しや合理化を進め、決算剰余金等により確実に積立を行っていく。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取り崩しをしなかったことから、前年度より横ばいとなっている。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36439902</v>
      </c>
      <c r="BO4" s="449"/>
      <c r="BP4" s="449"/>
      <c r="BQ4" s="449"/>
      <c r="BR4" s="449"/>
      <c r="BS4" s="449"/>
      <c r="BT4" s="449"/>
      <c r="BU4" s="450"/>
      <c r="BV4" s="448">
        <v>40854199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9.4</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35398350</v>
      </c>
      <c r="BO5" s="420"/>
      <c r="BP5" s="420"/>
      <c r="BQ5" s="420"/>
      <c r="BR5" s="420"/>
      <c r="BS5" s="420"/>
      <c r="BT5" s="420"/>
      <c r="BU5" s="421"/>
      <c r="BV5" s="419">
        <v>39018029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89.9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1041552</v>
      </c>
      <c r="BO6" s="420"/>
      <c r="BP6" s="420"/>
      <c r="BQ6" s="420"/>
      <c r="BR6" s="420"/>
      <c r="BS6" s="420"/>
      <c r="BT6" s="420"/>
      <c r="BU6" s="421"/>
      <c r="BV6" s="419">
        <v>1836170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92.1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45864</v>
      </c>
      <c r="BO7" s="420"/>
      <c r="BP7" s="420"/>
      <c r="BQ7" s="420"/>
      <c r="BR7" s="420"/>
      <c r="BS7" s="420"/>
      <c r="BT7" s="420"/>
      <c r="BU7" s="421"/>
      <c r="BV7" s="419">
        <v>12736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19860971</v>
      </c>
      <c r="CU7" s="420"/>
      <c r="CV7" s="420"/>
      <c r="CW7" s="420"/>
      <c r="CX7" s="420"/>
      <c r="CY7" s="420"/>
      <c r="CZ7" s="420"/>
      <c r="DA7" s="421"/>
      <c r="DB7" s="419">
        <v>19405134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995688</v>
      </c>
      <c r="BO8" s="420"/>
      <c r="BP8" s="420"/>
      <c r="BQ8" s="420"/>
      <c r="BR8" s="420"/>
      <c r="BS8" s="420"/>
      <c r="BT8" s="420"/>
      <c r="BU8" s="421"/>
      <c r="BV8" s="419">
        <v>1823434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0.7</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86126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-827746</v>
      </c>
      <c r="BO9" s="420"/>
      <c r="BP9" s="420"/>
      <c r="BQ9" s="420"/>
      <c r="BR9" s="420"/>
      <c r="BS9" s="420"/>
      <c r="BT9" s="420"/>
      <c r="BU9" s="421"/>
      <c r="BV9" s="419">
        <v>332132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8.6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86898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2394219</v>
      </c>
      <c r="BO10" s="420"/>
      <c r="BP10" s="420"/>
      <c r="BQ10" s="420"/>
      <c r="BR10" s="420"/>
      <c r="BS10" s="420"/>
      <c r="BT10" s="420"/>
      <c r="BU10" s="421"/>
      <c r="BV10" s="419">
        <v>2589116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88756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1841811</v>
      </c>
      <c r="BO12" s="420"/>
      <c r="BP12" s="420"/>
      <c r="BQ12" s="420"/>
      <c r="BR12" s="420"/>
      <c r="BS12" s="420"/>
      <c r="BT12" s="420"/>
      <c r="BU12" s="421"/>
      <c r="BV12" s="419">
        <v>974203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85819</v>
      </c>
      <c r="S13" s="507"/>
      <c r="T13" s="507"/>
      <c r="U13" s="507"/>
      <c r="V13" s="508"/>
      <c r="W13" s="509" t="s">
        <v>131</v>
      </c>
      <c r="X13" s="405"/>
      <c r="Y13" s="405"/>
      <c r="Z13" s="405"/>
      <c r="AA13" s="405"/>
      <c r="AB13" s="406"/>
      <c r="AC13" s="372">
        <v>546</v>
      </c>
      <c r="AD13" s="373"/>
      <c r="AE13" s="373"/>
      <c r="AF13" s="373"/>
      <c r="AG13" s="374"/>
      <c r="AH13" s="372">
        <v>630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-275338</v>
      </c>
      <c r="BO13" s="420"/>
      <c r="BP13" s="420"/>
      <c r="BQ13" s="420"/>
      <c r="BR13" s="420"/>
      <c r="BS13" s="420"/>
      <c r="BT13" s="420"/>
      <c r="BU13" s="421"/>
      <c r="BV13" s="419">
        <v>1947045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6.5</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88787</v>
      </c>
      <c r="S14" s="507"/>
      <c r="T14" s="507"/>
      <c r="U14" s="507"/>
      <c r="V14" s="508"/>
      <c r="W14" s="510"/>
      <c r="X14" s="408"/>
      <c r="Y14" s="408"/>
      <c r="Z14" s="408"/>
      <c r="AA14" s="408"/>
      <c r="AB14" s="409"/>
      <c r="AC14" s="499">
        <v>1.4</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55.8</v>
      </c>
      <c r="CU14" s="517"/>
      <c r="CV14" s="517"/>
      <c r="CW14" s="517"/>
      <c r="CX14" s="517"/>
      <c r="CY14" s="517"/>
      <c r="CZ14" s="517"/>
      <c r="DA14" s="518"/>
      <c r="DB14" s="516">
        <v>55.6</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86248</v>
      </c>
      <c r="S15" s="507"/>
      <c r="T15" s="507"/>
      <c r="U15" s="507"/>
      <c r="V15" s="508"/>
      <c r="W15" s="509" t="s">
        <v>137</v>
      </c>
      <c r="X15" s="405"/>
      <c r="Y15" s="405"/>
      <c r="Z15" s="405"/>
      <c r="AA15" s="405"/>
      <c r="AB15" s="406"/>
      <c r="AC15" s="372">
        <v>13321</v>
      </c>
      <c r="AD15" s="373"/>
      <c r="AE15" s="373"/>
      <c r="AF15" s="373"/>
      <c r="AG15" s="374"/>
      <c r="AH15" s="372">
        <v>13343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11250648</v>
      </c>
      <c r="BO15" s="449"/>
      <c r="BP15" s="449"/>
      <c r="BQ15" s="449"/>
      <c r="BR15" s="449"/>
      <c r="BS15" s="449"/>
      <c r="BT15" s="449"/>
      <c r="BU15" s="450"/>
      <c r="BV15" s="448">
        <v>10913810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33.1</v>
      </c>
      <c r="AD16" s="500"/>
      <c r="AE16" s="500"/>
      <c r="AF16" s="500"/>
      <c r="AG16" s="501"/>
      <c r="AH16" s="499">
        <v>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16687784</v>
      </c>
      <c r="BO16" s="420"/>
      <c r="BP16" s="420"/>
      <c r="BQ16" s="420"/>
      <c r="BR16" s="420"/>
      <c r="BS16" s="420"/>
      <c r="BT16" s="420"/>
      <c r="BU16" s="421"/>
      <c r="BV16" s="419">
        <v>16081085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26388</v>
      </c>
      <c r="AD17" s="373"/>
      <c r="AE17" s="373"/>
      <c r="AF17" s="373"/>
      <c r="AG17" s="374"/>
      <c r="AH17" s="372">
        <v>25305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14217778</v>
      </c>
      <c r="BO17" s="420"/>
      <c r="BP17" s="420"/>
      <c r="BQ17" s="420"/>
      <c r="BR17" s="420"/>
      <c r="BS17" s="420"/>
      <c r="BT17" s="420"/>
      <c r="BU17" s="421"/>
      <c r="BV17" s="419">
        <v>13774318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27.49</v>
      </c>
      <c r="M18" s="472"/>
      <c r="N18" s="472"/>
      <c r="O18" s="472"/>
      <c r="P18" s="472"/>
      <c r="Q18" s="472"/>
      <c r="R18" s="473"/>
      <c r="S18" s="473"/>
      <c r="T18" s="473"/>
      <c r="U18" s="473"/>
      <c r="V18" s="474"/>
      <c r="W18" s="490"/>
      <c r="X18" s="491"/>
      <c r="Y18" s="491"/>
      <c r="Z18" s="491"/>
      <c r="AA18" s="491"/>
      <c r="AB18" s="515"/>
      <c r="AC18" s="389">
        <v>65.599999999999994</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18574703</v>
      </c>
      <c r="BO18" s="420"/>
      <c r="BP18" s="420"/>
      <c r="BQ18" s="420"/>
      <c r="BR18" s="420"/>
      <c r="BS18" s="420"/>
      <c r="BT18" s="420"/>
      <c r="BU18" s="421"/>
      <c r="BV18" s="419">
        <v>17823200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3133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25699868</v>
      </c>
      <c r="BO19" s="420"/>
      <c r="BP19" s="420"/>
      <c r="BQ19" s="420"/>
      <c r="BR19" s="420"/>
      <c r="BS19" s="420"/>
      <c r="BT19" s="420"/>
      <c r="BU19" s="421"/>
      <c r="BV19" s="419">
        <v>24690201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34041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27438315</v>
      </c>
      <c r="BO22" s="449"/>
      <c r="BP22" s="449"/>
      <c r="BQ22" s="449"/>
      <c r="BR22" s="449"/>
      <c r="BS22" s="449"/>
      <c r="BT22" s="449"/>
      <c r="BU22" s="450"/>
      <c r="BV22" s="448">
        <v>27516613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23806815</v>
      </c>
      <c r="BO23" s="420"/>
      <c r="BP23" s="420"/>
      <c r="BQ23" s="420"/>
      <c r="BR23" s="420"/>
      <c r="BS23" s="420"/>
      <c r="BT23" s="420"/>
      <c r="BU23" s="421"/>
      <c r="BV23" s="419">
        <v>23997466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9320</v>
      </c>
      <c r="R24" s="373"/>
      <c r="S24" s="373"/>
      <c r="T24" s="373"/>
      <c r="U24" s="373"/>
      <c r="V24" s="374"/>
      <c r="W24" s="462"/>
      <c r="X24" s="399"/>
      <c r="Y24" s="400"/>
      <c r="Z24" s="375" t="s">
        <v>162</v>
      </c>
      <c r="AA24" s="376"/>
      <c r="AB24" s="376"/>
      <c r="AC24" s="376"/>
      <c r="AD24" s="376"/>
      <c r="AE24" s="376"/>
      <c r="AF24" s="376"/>
      <c r="AG24" s="377"/>
      <c r="AH24" s="372">
        <v>498</v>
      </c>
      <c r="AI24" s="373"/>
      <c r="AJ24" s="373"/>
      <c r="AK24" s="373"/>
      <c r="AL24" s="374"/>
      <c r="AM24" s="372">
        <v>1465116</v>
      </c>
      <c r="AN24" s="373"/>
      <c r="AO24" s="373"/>
      <c r="AP24" s="373"/>
      <c r="AQ24" s="373"/>
      <c r="AR24" s="374"/>
      <c r="AS24" s="372">
        <v>2942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16089524</v>
      </c>
      <c r="BO24" s="420"/>
      <c r="BP24" s="420"/>
      <c r="BQ24" s="420"/>
      <c r="BR24" s="420"/>
      <c r="BS24" s="420"/>
      <c r="BT24" s="420"/>
      <c r="BU24" s="421"/>
      <c r="BV24" s="419">
        <v>14999086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7510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4036482</v>
      </c>
      <c r="BO25" s="449"/>
      <c r="BP25" s="449"/>
      <c r="BQ25" s="449"/>
      <c r="BR25" s="449"/>
      <c r="BS25" s="449"/>
      <c r="BT25" s="449"/>
      <c r="BU25" s="450"/>
      <c r="BV25" s="448">
        <v>3450265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6710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24360</v>
      </c>
      <c r="AN26" s="373"/>
      <c r="AO26" s="373"/>
      <c r="AP26" s="373"/>
      <c r="AQ26" s="373"/>
      <c r="AR26" s="374"/>
      <c r="AS26" s="372">
        <v>2436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5160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4510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4398053</v>
      </c>
      <c r="BO28" s="449"/>
      <c r="BP28" s="449"/>
      <c r="BQ28" s="449"/>
      <c r="BR28" s="449"/>
      <c r="BS28" s="449"/>
      <c r="BT28" s="449"/>
      <c r="BU28" s="450"/>
      <c r="BV28" s="448">
        <v>3845645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20</v>
      </c>
      <c r="M29" s="373"/>
      <c r="N29" s="373"/>
      <c r="O29" s="373"/>
      <c r="P29" s="374"/>
      <c r="Q29" s="372">
        <v>4050</v>
      </c>
      <c r="R29" s="373"/>
      <c r="S29" s="373"/>
      <c r="T29" s="373"/>
      <c r="U29" s="373"/>
      <c r="V29" s="374"/>
      <c r="W29" s="463"/>
      <c r="X29" s="464"/>
      <c r="Y29" s="465"/>
      <c r="Z29" s="375" t="s">
        <v>177</v>
      </c>
      <c r="AA29" s="376"/>
      <c r="AB29" s="376"/>
      <c r="AC29" s="376"/>
      <c r="AD29" s="376"/>
      <c r="AE29" s="376"/>
      <c r="AF29" s="376"/>
      <c r="AG29" s="377"/>
      <c r="AH29" s="372">
        <v>498</v>
      </c>
      <c r="AI29" s="373"/>
      <c r="AJ29" s="373"/>
      <c r="AK29" s="373"/>
      <c r="AL29" s="374"/>
      <c r="AM29" s="372">
        <v>1465116</v>
      </c>
      <c r="AN29" s="373"/>
      <c r="AO29" s="373"/>
      <c r="AP29" s="373"/>
      <c r="AQ29" s="373"/>
      <c r="AR29" s="374"/>
      <c r="AS29" s="372">
        <v>2942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421405</v>
      </c>
      <c r="BO29" s="420"/>
      <c r="BP29" s="420"/>
      <c r="BQ29" s="420"/>
      <c r="BR29" s="420"/>
      <c r="BS29" s="420"/>
      <c r="BT29" s="420"/>
      <c r="BU29" s="421"/>
      <c r="BV29" s="419">
        <v>421054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1390966</v>
      </c>
      <c r="BO30" s="454"/>
      <c r="BP30" s="454"/>
      <c r="BQ30" s="454"/>
      <c r="BR30" s="454"/>
      <c r="BS30" s="454"/>
      <c r="BT30" s="454"/>
      <c r="BU30" s="455"/>
      <c r="BV30" s="453">
        <v>1684852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五条広域事務組合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市営住宅管理事業特別会計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海部東部消防組合（一般会計）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介護保険特別会計（サービス事業勘定）</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海部東部消防組合（介護保険特別会計）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海部東部消防組合（障害者総合支援特別会計）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海部地区急病診療所組合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海部地区水防事務組合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海部地区環境事務組合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愛知県後期高齢者医療広域連合（一般会計）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愛知県後期高齢者医療広域連合（特別会計）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愛知県市町村職員退職手当組合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C3SdmIbKVAAdjiFjGMCw/zRt9s8Yn+C9Gyk6D03xtAIZDofAIhkpAd4lBAuE2T+2aEAzWjBx/cntfrIh6w5hxg==" saltValue="mSY5zY+/PyjgCNvYbJ5+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zoomScaleNormal="10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11552988</v>
      </c>
      <c r="S5" s="677"/>
      <c r="T5" s="677"/>
      <c r="U5" s="677"/>
      <c r="V5" s="677"/>
      <c r="W5" s="677"/>
      <c r="X5" s="677"/>
      <c r="Y5" s="702"/>
      <c r="Z5" s="715">
        <v>31.7</v>
      </c>
      <c r="AA5" s="715"/>
      <c r="AB5" s="715"/>
      <c r="AC5" s="715"/>
      <c r="AD5" s="716">
        <v>11552988</v>
      </c>
      <c r="AE5" s="716"/>
      <c r="AF5" s="716"/>
      <c r="AG5" s="716"/>
      <c r="AH5" s="716"/>
      <c r="AI5" s="716"/>
      <c r="AJ5" s="716"/>
      <c r="AK5" s="716"/>
      <c r="AL5" s="703">
        <v>58</v>
      </c>
      <c r="AM5" s="685"/>
      <c r="AN5" s="685"/>
      <c r="AO5" s="704"/>
      <c r="AP5" s="679" t="s">
        <v>216</v>
      </c>
      <c r="AQ5" s="680"/>
      <c r="AR5" s="680"/>
      <c r="AS5" s="680"/>
      <c r="AT5" s="680"/>
      <c r="AU5" s="680"/>
      <c r="AV5" s="680"/>
      <c r="AW5" s="680"/>
      <c r="AX5" s="680"/>
      <c r="AY5" s="680"/>
      <c r="AZ5" s="680"/>
      <c r="BA5" s="680"/>
      <c r="BB5" s="680"/>
      <c r="BC5" s="680"/>
      <c r="BD5" s="680"/>
      <c r="BE5" s="680"/>
      <c r="BF5" s="681"/>
      <c r="BG5" s="621">
        <v>11552988</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234230</v>
      </c>
      <c r="S6" s="622"/>
      <c r="T6" s="622"/>
      <c r="U6" s="622"/>
      <c r="V6" s="622"/>
      <c r="W6" s="622"/>
      <c r="X6" s="622"/>
      <c r="Y6" s="623"/>
      <c r="Z6" s="659">
        <v>0.6</v>
      </c>
      <c r="AA6" s="659"/>
      <c r="AB6" s="659"/>
      <c r="AC6" s="659"/>
      <c r="AD6" s="660">
        <v>234230</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11552988</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236303</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236303</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5291</v>
      </c>
      <c r="S7" s="622"/>
      <c r="T7" s="622"/>
      <c r="U7" s="622"/>
      <c r="V7" s="622"/>
      <c r="W7" s="622"/>
      <c r="X7" s="622"/>
      <c r="Y7" s="623"/>
      <c r="Z7" s="659">
        <v>0</v>
      </c>
      <c r="AA7" s="659"/>
      <c r="AB7" s="659"/>
      <c r="AC7" s="659"/>
      <c r="AD7" s="660">
        <v>5291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5546660</v>
      </c>
      <c r="BH7" s="622"/>
      <c r="BI7" s="622"/>
      <c r="BJ7" s="622"/>
      <c r="BK7" s="622"/>
      <c r="BL7" s="622"/>
      <c r="BM7" s="622"/>
      <c r="BN7" s="623"/>
      <c r="BO7" s="659">
        <v>48</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5882280</v>
      </c>
      <c r="CS7" s="622"/>
      <c r="CT7" s="622"/>
      <c r="CU7" s="622"/>
      <c r="CV7" s="622"/>
      <c r="CW7" s="622"/>
      <c r="CX7" s="622"/>
      <c r="CY7" s="623"/>
      <c r="CZ7" s="659">
        <v>16.600000000000001</v>
      </c>
      <c r="DA7" s="659"/>
      <c r="DB7" s="659"/>
      <c r="DC7" s="659"/>
      <c r="DD7" s="627">
        <v>498882</v>
      </c>
      <c r="DE7" s="622"/>
      <c r="DF7" s="622"/>
      <c r="DG7" s="622"/>
      <c r="DH7" s="622"/>
      <c r="DI7" s="622"/>
      <c r="DJ7" s="622"/>
      <c r="DK7" s="622"/>
      <c r="DL7" s="622"/>
      <c r="DM7" s="622"/>
      <c r="DN7" s="622"/>
      <c r="DO7" s="622"/>
      <c r="DP7" s="623"/>
      <c r="DQ7" s="627">
        <v>4814430</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110099</v>
      </c>
      <c r="S8" s="622"/>
      <c r="T8" s="622"/>
      <c r="U8" s="622"/>
      <c r="V8" s="622"/>
      <c r="W8" s="622"/>
      <c r="X8" s="622"/>
      <c r="Y8" s="623"/>
      <c r="Z8" s="659">
        <v>0.3</v>
      </c>
      <c r="AA8" s="659"/>
      <c r="AB8" s="659"/>
      <c r="AC8" s="659"/>
      <c r="AD8" s="660">
        <v>110099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160240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16070350</v>
      </c>
      <c r="CS8" s="622"/>
      <c r="CT8" s="622"/>
      <c r="CU8" s="622"/>
      <c r="CV8" s="622"/>
      <c r="CW8" s="622"/>
      <c r="CX8" s="622"/>
      <c r="CY8" s="623"/>
      <c r="CZ8" s="659">
        <v>45.4</v>
      </c>
      <c r="DA8" s="659"/>
      <c r="DB8" s="659"/>
      <c r="DC8" s="659"/>
      <c r="DD8" s="627">
        <v>180677</v>
      </c>
      <c r="DE8" s="622"/>
      <c r="DF8" s="622"/>
      <c r="DG8" s="622"/>
      <c r="DH8" s="622"/>
      <c r="DI8" s="622"/>
      <c r="DJ8" s="622"/>
      <c r="DK8" s="622"/>
      <c r="DL8" s="622"/>
      <c r="DM8" s="622"/>
      <c r="DN8" s="622"/>
      <c r="DO8" s="622"/>
      <c r="DP8" s="623"/>
      <c r="DQ8" s="627">
        <v>9052573</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113755</v>
      </c>
      <c r="S9" s="622"/>
      <c r="T9" s="622"/>
      <c r="U9" s="622"/>
      <c r="V9" s="622"/>
      <c r="W9" s="622"/>
      <c r="X9" s="622"/>
      <c r="Y9" s="623"/>
      <c r="Z9" s="659">
        <v>0.3</v>
      </c>
      <c r="AA9" s="659"/>
      <c r="AB9" s="659"/>
      <c r="AC9" s="659"/>
      <c r="AD9" s="660">
        <v>113755</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4894627</v>
      </c>
      <c r="BH9" s="622"/>
      <c r="BI9" s="622"/>
      <c r="BJ9" s="622"/>
      <c r="BK9" s="622"/>
      <c r="BL9" s="622"/>
      <c r="BM9" s="622"/>
      <c r="BN9" s="623"/>
      <c r="BO9" s="659">
        <v>42.4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3240672</v>
      </c>
      <c r="CS9" s="622"/>
      <c r="CT9" s="622"/>
      <c r="CU9" s="622"/>
      <c r="CV9" s="622"/>
      <c r="CW9" s="622"/>
      <c r="CX9" s="622"/>
      <c r="CY9" s="623"/>
      <c r="CZ9" s="659">
        <v>9.1999999999999993</v>
      </c>
      <c r="DA9" s="659"/>
      <c r="DB9" s="659"/>
      <c r="DC9" s="659"/>
      <c r="DD9" s="627">
        <v>35421</v>
      </c>
      <c r="DE9" s="622"/>
      <c r="DF9" s="622"/>
      <c r="DG9" s="622"/>
      <c r="DH9" s="622"/>
      <c r="DI9" s="622"/>
      <c r="DJ9" s="622"/>
      <c r="DK9" s="622"/>
      <c r="DL9" s="622"/>
      <c r="DM9" s="622"/>
      <c r="DN9" s="622"/>
      <c r="DO9" s="622"/>
      <c r="DP9" s="623"/>
      <c r="DQ9" s="627">
        <v>2830855</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195548</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1620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420</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1980958</v>
      </c>
      <c r="S11" s="622"/>
      <c r="T11" s="622"/>
      <c r="U11" s="622"/>
      <c r="V11" s="622"/>
      <c r="W11" s="622"/>
      <c r="X11" s="622"/>
      <c r="Y11" s="623"/>
      <c r="Z11" s="624">
        <v>5.4</v>
      </c>
      <c r="AA11" s="625"/>
      <c r="AB11" s="625"/>
      <c r="AC11" s="626"/>
      <c r="AD11" s="627">
        <v>1980958</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296245</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449073</v>
      </c>
      <c r="CS11" s="622"/>
      <c r="CT11" s="622"/>
      <c r="CU11" s="622"/>
      <c r="CV11" s="622"/>
      <c r="CW11" s="622"/>
      <c r="CX11" s="622"/>
      <c r="CY11" s="623"/>
      <c r="CZ11" s="659">
        <v>1.3</v>
      </c>
      <c r="DA11" s="659"/>
      <c r="DB11" s="659"/>
      <c r="DC11" s="659"/>
      <c r="DD11" s="627">
        <v>228703</v>
      </c>
      <c r="DE11" s="622"/>
      <c r="DF11" s="622"/>
      <c r="DG11" s="622"/>
      <c r="DH11" s="622"/>
      <c r="DI11" s="622"/>
      <c r="DJ11" s="622"/>
      <c r="DK11" s="622"/>
      <c r="DL11" s="622"/>
      <c r="DM11" s="622"/>
      <c r="DN11" s="622"/>
      <c r="DO11" s="622"/>
      <c r="DP11" s="623"/>
      <c r="DQ11" s="627">
        <v>228246</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5254358</v>
      </c>
      <c r="BH12" s="622"/>
      <c r="BI12" s="622"/>
      <c r="BJ12" s="622"/>
      <c r="BK12" s="622"/>
      <c r="BL12" s="622"/>
      <c r="BM12" s="622"/>
      <c r="BN12" s="623"/>
      <c r="BO12" s="659">
        <v>45.5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518828</v>
      </c>
      <c r="CS12" s="622"/>
      <c r="CT12" s="622"/>
      <c r="CU12" s="622"/>
      <c r="CV12" s="622"/>
      <c r="CW12" s="622"/>
      <c r="CX12" s="622"/>
      <c r="CY12" s="623"/>
      <c r="CZ12" s="659">
        <v>1.5</v>
      </c>
      <c r="DA12" s="659"/>
      <c r="DB12" s="659"/>
      <c r="DC12" s="659"/>
      <c r="DD12" s="627">
        <v>229517</v>
      </c>
      <c r="DE12" s="622"/>
      <c r="DF12" s="622"/>
      <c r="DG12" s="622"/>
      <c r="DH12" s="622"/>
      <c r="DI12" s="622"/>
      <c r="DJ12" s="622"/>
      <c r="DK12" s="622"/>
      <c r="DL12" s="622"/>
      <c r="DM12" s="622"/>
      <c r="DN12" s="622"/>
      <c r="DO12" s="622"/>
      <c r="DP12" s="623"/>
      <c r="DQ12" s="627">
        <v>320709</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5227991</v>
      </c>
      <c r="BH13" s="622"/>
      <c r="BI13" s="622"/>
      <c r="BJ13" s="622"/>
      <c r="BK13" s="622"/>
      <c r="BL13" s="622"/>
      <c r="BM13" s="622"/>
      <c r="BN13" s="623"/>
      <c r="BO13" s="659">
        <v>45.3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2306405</v>
      </c>
      <c r="CS13" s="622"/>
      <c r="CT13" s="622"/>
      <c r="CU13" s="622"/>
      <c r="CV13" s="622"/>
      <c r="CW13" s="622"/>
      <c r="CX13" s="622"/>
      <c r="CY13" s="623"/>
      <c r="CZ13" s="659">
        <v>6.5</v>
      </c>
      <c r="DA13" s="659"/>
      <c r="DB13" s="659"/>
      <c r="DC13" s="659"/>
      <c r="DD13" s="627">
        <v>1041475</v>
      </c>
      <c r="DE13" s="622"/>
      <c r="DF13" s="622"/>
      <c r="DG13" s="622"/>
      <c r="DH13" s="622"/>
      <c r="DI13" s="622"/>
      <c r="DJ13" s="622"/>
      <c r="DK13" s="622"/>
      <c r="DL13" s="622"/>
      <c r="DM13" s="622"/>
      <c r="DN13" s="622"/>
      <c r="DO13" s="622"/>
      <c r="DP13" s="623"/>
      <c r="DQ13" s="627">
        <v>1598255</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456</v>
      </c>
      <c r="S14" s="622"/>
      <c r="T14" s="622"/>
      <c r="U14" s="622"/>
      <c r="V14" s="622"/>
      <c r="W14" s="622"/>
      <c r="X14" s="622"/>
      <c r="Y14" s="623"/>
      <c r="Z14" s="659">
        <v>0</v>
      </c>
      <c r="AA14" s="659"/>
      <c r="AB14" s="659"/>
      <c r="AC14" s="659"/>
      <c r="AD14" s="660">
        <v>456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213451</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1241346</v>
      </c>
      <c r="CS14" s="622"/>
      <c r="CT14" s="622"/>
      <c r="CU14" s="622"/>
      <c r="CV14" s="622"/>
      <c r="CW14" s="622"/>
      <c r="CX14" s="622"/>
      <c r="CY14" s="623"/>
      <c r="CZ14" s="659">
        <v>3.5</v>
      </c>
      <c r="DA14" s="659"/>
      <c r="DB14" s="659"/>
      <c r="DC14" s="659"/>
      <c r="DD14" s="627">
        <v>38843</v>
      </c>
      <c r="DE14" s="622"/>
      <c r="DF14" s="622"/>
      <c r="DG14" s="622"/>
      <c r="DH14" s="622"/>
      <c r="DI14" s="622"/>
      <c r="DJ14" s="622"/>
      <c r="DK14" s="622"/>
      <c r="DL14" s="622"/>
      <c r="DM14" s="622"/>
      <c r="DN14" s="622"/>
      <c r="DO14" s="622"/>
      <c r="DP14" s="623"/>
      <c r="DQ14" s="627">
        <v>1207799</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538519</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3421151</v>
      </c>
      <c r="CS15" s="622"/>
      <c r="CT15" s="622"/>
      <c r="CU15" s="622"/>
      <c r="CV15" s="622"/>
      <c r="CW15" s="622"/>
      <c r="CX15" s="622"/>
      <c r="CY15" s="623"/>
      <c r="CZ15" s="659">
        <v>9.6999999999999993</v>
      </c>
      <c r="DA15" s="659"/>
      <c r="DB15" s="659"/>
      <c r="DC15" s="659"/>
      <c r="DD15" s="627">
        <v>919293</v>
      </c>
      <c r="DE15" s="622"/>
      <c r="DF15" s="622"/>
      <c r="DG15" s="622"/>
      <c r="DH15" s="622"/>
      <c r="DI15" s="622"/>
      <c r="DJ15" s="622"/>
      <c r="DK15" s="622"/>
      <c r="DL15" s="622"/>
      <c r="DM15" s="622"/>
      <c r="DN15" s="622"/>
      <c r="DO15" s="622"/>
      <c r="DP15" s="623"/>
      <c r="DQ15" s="627">
        <v>2338404</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57126</v>
      </c>
      <c r="S16" s="622"/>
      <c r="T16" s="622"/>
      <c r="U16" s="622"/>
      <c r="V16" s="622"/>
      <c r="W16" s="622"/>
      <c r="X16" s="622"/>
      <c r="Y16" s="623"/>
      <c r="Z16" s="659">
        <v>0.2</v>
      </c>
      <c r="AA16" s="659"/>
      <c r="AB16" s="659"/>
      <c r="AC16" s="659"/>
      <c r="AD16" s="660">
        <v>57126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190235</v>
      </c>
      <c r="S17" s="622"/>
      <c r="T17" s="622"/>
      <c r="U17" s="622"/>
      <c r="V17" s="622"/>
      <c r="W17" s="622"/>
      <c r="X17" s="622"/>
      <c r="Y17" s="623"/>
      <c r="Z17" s="659">
        <v>0.5</v>
      </c>
      <c r="AA17" s="659"/>
      <c r="AB17" s="659"/>
      <c r="AC17" s="659"/>
      <c r="AD17" s="660">
        <v>190235</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2030322</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2030322</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156500</v>
      </c>
      <c r="S18" s="622"/>
      <c r="T18" s="622"/>
      <c r="U18" s="622"/>
      <c r="V18" s="622"/>
      <c r="W18" s="622"/>
      <c r="X18" s="622"/>
      <c r="Y18" s="623"/>
      <c r="Z18" s="659">
        <v>0.4</v>
      </c>
      <c r="AA18" s="659"/>
      <c r="AB18" s="659"/>
      <c r="AC18" s="659"/>
      <c r="AD18" s="660">
        <v>156500</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135269</v>
      </c>
      <c r="S19" s="622"/>
      <c r="T19" s="622"/>
      <c r="U19" s="622"/>
      <c r="V19" s="622"/>
      <c r="W19" s="622"/>
      <c r="X19" s="622"/>
      <c r="Y19" s="623"/>
      <c r="Z19" s="659">
        <v>0.4</v>
      </c>
      <c r="AA19" s="659"/>
      <c r="AB19" s="659"/>
      <c r="AC19" s="659"/>
      <c r="AD19" s="660">
        <v>135269</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21231</v>
      </c>
      <c r="S20" s="622"/>
      <c r="T20" s="622"/>
      <c r="U20" s="622"/>
      <c r="V20" s="622"/>
      <c r="W20" s="622"/>
      <c r="X20" s="622"/>
      <c r="Y20" s="623"/>
      <c r="Z20" s="659">
        <v>0.1</v>
      </c>
      <c r="AA20" s="659"/>
      <c r="AB20" s="659"/>
      <c r="AC20" s="659"/>
      <c r="AD20" s="660">
        <v>21231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35398350</v>
      </c>
      <c r="CS20" s="622"/>
      <c r="CT20" s="622"/>
      <c r="CU20" s="622"/>
      <c r="CV20" s="622"/>
      <c r="CW20" s="622"/>
      <c r="CX20" s="622"/>
      <c r="CY20" s="623"/>
      <c r="CZ20" s="659">
        <v>100</v>
      </c>
      <c r="DA20" s="659"/>
      <c r="DB20" s="659"/>
      <c r="DC20" s="659"/>
      <c r="DD20" s="627">
        <v>3172811</v>
      </c>
      <c r="DE20" s="622"/>
      <c r="DF20" s="622"/>
      <c r="DG20" s="622"/>
      <c r="DH20" s="622"/>
      <c r="DI20" s="622"/>
      <c r="DJ20" s="622"/>
      <c r="DK20" s="622"/>
      <c r="DL20" s="622"/>
      <c r="DM20" s="622"/>
      <c r="DN20" s="622"/>
      <c r="DO20" s="622"/>
      <c r="DP20" s="623"/>
      <c r="DQ20" s="627">
        <v>24658316</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5993816</v>
      </c>
      <c r="S21" s="622"/>
      <c r="T21" s="622"/>
      <c r="U21" s="622"/>
      <c r="V21" s="622"/>
      <c r="W21" s="622"/>
      <c r="X21" s="622"/>
      <c r="Y21" s="623"/>
      <c r="Z21" s="659">
        <v>16.399999999999999</v>
      </c>
      <c r="AA21" s="659"/>
      <c r="AB21" s="659"/>
      <c r="AC21" s="659"/>
      <c r="AD21" s="660">
        <v>5433450</v>
      </c>
      <c r="AE21" s="660"/>
      <c r="AF21" s="660"/>
      <c r="AG21" s="660"/>
      <c r="AH21" s="660"/>
      <c r="AI21" s="660"/>
      <c r="AJ21" s="660"/>
      <c r="AK21" s="660"/>
      <c r="AL21" s="624">
        <v>27.3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5433450</v>
      </c>
      <c r="S22" s="622"/>
      <c r="T22" s="622"/>
      <c r="U22" s="622"/>
      <c r="V22" s="622"/>
      <c r="W22" s="622"/>
      <c r="X22" s="622"/>
      <c r="Y22" s="623"/>
      <c r="Z22" s="659">
        <v>14.9</v>
      </c>
      <c r="AA22" s="659"/>
      <c r="AB22" s="659"/>
      <c r="AC22" s="659"/>
      <c r="AD22" s="660">
        <v>5433450</v>
      </c>
      <c r="AE22" s="660"/>
      <c r="AF22" s="660"/>
      <c r="AG22" s="660"/>
      <c r="AH22" s="660"/>
      <c r="AI22" s="660"/>
      <c r="AJ22" s="660"/>
      <c r="AK22" s="660"/>
      <c r="AL22" s="624">
        <v>27.3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560366</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16752706</v>
      </c>
      <c r="CS24" s="677"/>
      <c r="CT24" s="677"/>
      <c r="CU24" s="677"/>
      <c r="CV24" s="677"/>
      <c r="CW24" s="677"/>
      <c r="CX24" s="677"/>
      <c r="CY24" s="702"/>
      <c r="CZ24" s="703">
        <v>47.3</v>
      </c>
      <c r="DA24" s="685"/>
      <c r="DB24" s="685"/>
      <c r="DC24" s="705"/>
      <c r="DD24" s="701">
        <v>10273452</v>
      </c>
      <c r="DE24" s="677"/>
      <c r="DF24" s="677"/>
      <c r="DG24" s="677"/>
      <c r="DH24" s="677"/>
      <c r="DI24" s="677"/>
      <c r="DJ24" s="677"/>
      <c r="DK24" s="702"/>
      <c r="DL24" s="701">
        <v>9384966</v>
      </c>
      <c r="DM24" s="677"/>
      <c r="DN24" s="677"/>
      <c r="DO24" s="677"/>
      <c r="DP24" s="677"/>
      <c r="DQ24" s="677"/>
      <c r="DR24" s="677"/>
      <c r="DS24" s="677"/>
      <c r="DT24" s="677"/>
      <c r="DU24" s="677"/>
      <c r="DV24" s="702"/>
      <c r="DW24" s="703">
        <v>46.6</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20395454</v>
      </c>
      <c r="S25" s="622"/>
      <c r="T25" s="622"/>
      <c r="U25" s="622"/>
      <c r="V25" s="622"/>
      <c r="W25" s="622"/>
      <c r="X25" s="622"/>
      <c r="Y25" s="623"/>
      <c r="Z25" s="659">
        <v>56</v>
      </c>
      <c r="AA25" s="659"/>
      <c r="AB25" s="659"/>
      <c r="AC25" s="659"/>
      <c r="AD25" s="660">
        <v>19835088</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5036868</v>
      </c>
      <c r="CS25" s="634"/>
      <c r="CT25" s="634"/>
      <c r="CU25" s="634"/>
      <c r="CV25" s="634"/>
      <c r="CW25" s="634"/>
      <c r="CX25" s="634"/>
      <c r="CY25" s="635"/>
      <c r="CZ25" s="624">
        <v>14.2</v>
      </c>
      <c r="DA25" s="636"/>
      <c r="DB25" s="636"/>
      <c r="DC25" s="637"/>
      <c r="DD25" s="627">
        <v>4538986</v>
      </c>
      <c r="DE25" s="634"/>
      <c r="DF25" s="634"/>
      <c r="DG25" s="634"/>
      <c r="DH25" s="634"/>
      <c r="DI25" s="634"/>
      <c r="DJ25" s="634"/>
      <c r="DK25" s="635"/>
      <c r="DL25" s="627">
        <v>4521924</v>
      </c>
      <c r="DM25" s="634"/>
      <c r="DN25" s="634"/>
      <c r="DO25" s="634"/>
      <c r="DP25" s="634"/>
      <c r="DQ25" s="634"/>
      <c r="DR25" s="634"/>
      <c r="DS25" s="634"/>
      <c r="DT25" s="634"/>
      <c r="DU25" s="634"/>
      <c r="DV25" s="635"/>
      <c r="DW25" s="624">
        <v>22.5</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10448</v>
      </c>
      <c r="S26" s="622"/>
      <c r="T26" s="622"/>
      <c r="U26" s="622"/>
      <c r="V26" s="622"/>
      <c r="W26" s="622"/>
      <c r="X26" s="622"/>
      <c r="Y26" s="623"/>
      <c r="Z26" s="659">
        <v>0</v>
      </c>
      <c r="AA26" s="659"/>
      <c r="AB26" s="659"/>
      <c r="AC26" s="659"/>
      <c r="AD26" s="660">
        <v>10448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2811722</v>
      </c>
      <c r="CS26" s="622"/>
      <c r="CT26" s="622"/>
      <c r="CU26" s="622"/>
      <c r="CV26" s="622"/>
      <c r="CW26" s="622"/>
      <c r="CX26" s="622"/>
      <c r="CY26" s="623"/>
      <c r="CZ26" s="624">
        <v>7.9</v>
      </c>
      <c r="DA26" s="636"/>
      <c r="DB26" s="636"/>
      <c r="DC26" s="637"/>
      <c r="DD26" s="627">
        <v>2504975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56255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11552988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9685516</v>
      </c>
      <c r="CS27" s="634"/>
      <c r="CT27" s="634"/>
      <c r="CU27" s="634"/>
      <c r="CV27" s="634"/>
      <c r="CW27" s="634"/>
      <c r="CX27" s="634"/>
      <c r="CY27" s="635"/>
      <c r="CZ27" s="624">
        <v>27.4</v>
      </c>
      <c r="DA27" s="636"/>
      <c r="DB27" s="636"/>
      <c r="DC27" s="637"/>
      <c r="DD27" s="627">
        <v>3704144</v>
      </c>
      <c r="DE27" s="634"/>
      <c r="DF27" s="634"/>
      <c r="DG27" s="634"/>
      <c r="DH27" s="634"/>
      <c r="DI27" s="634"/>
      <c r="DJ27" s="634"/>
      <c r="DK27" s="635"/>
      <c r="DL27" s="627">
        <v>2832720</v>
      </c>
      <c r="DM27" s="634"/>
      <c r="DN27" s="634"/>
      <c r="DO27" s="634"/>
      <c r="DP27" s="634"/>
      <c r="DQ27" s="634"/>
      <c r="DR27" s="634"/>
      <c r="DS27" s="634"/>
      <c r="DT27" s="634"/>
      <c r="DU27" s="634"/>
      <c r="DV27" s="635"/>
      <c r="DW27" s="624">
        <v>14.1</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227686</v>
      </c>
      <c r="S28" s="622"/>
      <c r="T28" s="622"/>
      <c r="U28" s="622"/>
      <c r="V28" s="622"/>
      <c r="W28" s="622"/>
      <c r="X28" s="622"/>
      <c r="Y28" s="623"/>
      <c r="Z28" s="659">
        <v>0.6</v>
      </c>
      <c r="AA28" s="659"/>
      <c r="AB28" s="659"/>
      <c r="AC28" s="659"/>
      <c r="AD28" s="660">
        <v>51045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2030322</v>
      </c>
      <c r="CS28" s="622"/>
      <c r="CT28" s="622"/>
      <c r="CU28" s="622"/>
      <c r="CV28" s="622"/>
      <c r="CW28" s="622"/>
      <c r="CX28" s="622"/>
      <c r="CY28" s="623"/>
      <c r="CZ28" s="624">
        <v>5.7</v>
      </c>
      <c r="DA28" s="636"/>
      <c r="DB28" s="636"/>
      <c r="DC28" s="637"/>
      <c r="DD28" s="627">
        <v>2030322</v>
      </c>
      <c r="DE28" s="622"/>
      <c r="DF28" s="622"/>
      <c r="DG28" s="622"/>
      <c r="DH28" s="622"/>
      <c r="DI28" s="622"/>
      <c r="DJ28" s="622"/>
      <c r="DK28" s="623"/>
      <c r="DL28" s="627">
        <v>2030322</v>
      </c>
      <c r="DM28" s="622"/>
      <c r="DN28" s="622"/>
      <c r="DO28" s="622"/>
      <c r="DP28" s="622"/>
      <c r="DQ28" s="622"/>
      <c r="DR28" s="622"/>
      <c r="DS28" s="622"/>
      <c r="DT28" s="622"/>
      <c r="DU28" s="622"/>
      <c r="DV28" s="623"/>
      <c r="DW28" s="624">
        <v>10.1</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185117</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2030322</v>
      </c>
      <c r="CS29" s="634"/>
      <c r="CT29" s="634"/>
      <c r="CU29" s="634"/>
      <c r="CV29" s="634"/>
      <c r="CW29" s="634"/>
      <c r="CX29" s="634"/>
      <c r="CY29" s="635"/>
      <c r="CZ29" s="624">
        <v>5.7</v>
      </c>
      <c r="DA29" s="636"/>
      <c r="DB29" s="636"/>
      <c r="DC29" s="637"/>
      <c r="DD29" s="627">
        <v>2030322</v>
      </c>
      <c r="DE29" s="634"/>
      <c r="DF29" s="634"/>
      <c r="DG29" s="634"/>
      <c r="DH29" s="634"/>
      <c r="DI29" s="634"/>
      <c r="DJ29" s="634"/>
      <c r="DK29" s="635"/>
      <c r="DL29" s="627">
        <v>2030322</v>
      </c>
      <c r="DM29" s="634"/>
      <c r="DN29" s="634"/>
      <c r="DO29" s="634"/>
      <c r="DP29" s="634"/>
      <c r="DQ29" s="634"/>
      <c r="DR29" s="634"/>
      <c r="DS29" s="634"/>
      <c r="DT29" s="634"/>
      <c r="DU29" s="634"/>
      <c r="DV29" s="635"/>
      <c r="DW29" s="624">
        <v>10.1</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6258561</v>
      </c>
      <c r="S30" s="622"/>
      <c r="T30" s="622"/>
      <c r="U30" s="622"/>
      <c r="V30" s="622"/>
      <c r="W30" s="622"/>
      <c r="X30" s="622"/>
      <c r="Y30" s="623"/>
      <c r="Z30" s="659">
        <v>17.2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1918341</v>
      </c>
      <c r="CS30" s="622"/>
      <c r="CT30" s="622"/>
      <c r="CU30" s="622"/>
      <c r="CV30" s="622"/>
      <c r="CW30" s="622"/>
      <c r="CX30" s="622"/>
      <c r="CY30" s="623"/>
      <c r="CZ30" s="624">
        <v>5.4</v>
      </c>
      <c r="DA30" s="636"/>
      <c r="DB30" s="636"/>
      <c r="DC30" s="637"/>
      <c r="DD30" s="627">
        <v>1918341</v>
      </c>
      <c r="DE30" s="622"/>
      <c r="DF30" s="622"/>
      <c r="DG30" s="622"/>
      <c r="DH30" s="622"/>
      <c r="DI30" s="622"/>
      <c r="DJ30" s="622"/>
      <c r="DK30" s="623"/>
      <c r="DL30" s="627">
        <v>1918341</v>
      </c>
      <c r="DM30" s="622"/>
      <c r="DN30" s="622"/>
      <c r="DO30" s="622"/>
      <c r="DP30" s="622"/>
      <c r="DQ30" s="622"/>
      <c r="DR30" s="622"/>
      <c r="DS30" s="622"/>
      <c r="DT30" s="622"/>
      <c r="DU30" s="622"/>
      <c r="DV30" s="623"/>
      <c r="DW30" s="624">
        <v>9.5</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98.5</v>
      </c>
      <c r="BH31" s="684"/>
      <c r="BI31" s="684"/>
      <c r="BJ31" s="684"/>
      <c r="BK31" s="684"/>
      <c r="BL31" s="684"/>
      <c r="BM31" s="685">
        <v>94.8</v>
      </c>
      <c r="BN31" s="684"/>
      <c r="BO31" s="684"/>
      <c r="BP31" s="684"/>
      <c r="BQ31" s="686"/>
      <c r="BR31" s="683">
        <v>98.6</v>
      </c>
      <c r="BS31" s="684"/>
      <c r="BT31" s="684"/>
      <c r="BU31" s="684"/>
      <c r="BV31" s="684"/>
      <c r="BW31" s="684"/>
      <c r="BX31" s="685">
        <v>94.4</v>
      </c>
      <c r="BY31" s="684"/>
      <c r="BZ31" s="684"/>
      <c r="CA31" s="684"/>
      <c r="CB31" s="686"/>
      <c r="CD31" s="642"/>
      <c r="CE31" s="643"/>
      <c r="CF31" s="618" t="s">
        <v>300</v>
      </c>
      <c r="CG31" s="619"/>
      <c r="CH31" s="619"/>
      <c r="CI31" s="619"/>
      <c r="CJ31" s="619"/>
      <c r="CK31" s="619"/>
      <c r="CL31" s="619"/>
      <c r="CM31" s="619"/>
      <c r="CN31" s="619"/>
      <c r="CO31" s="619"/>
      <c r="CP31" s="619"/>
      <c r="CQ31" s="620"/>
      <c r="CR31" s="621">
        <v>111981</v>
      </c>
      <c r="CS31" s="634"/>
      <c r="CT31" s="634"/>
      <c r="CU31" s="634"/>
      <c r="CV31" s="634"/>
      <c r="CW31" s="634"/>
      <c r="CX31" s="634"/>
      <c r="CY31" s="635"/>
      <c r="CZ31" s="624">
        <v>0.3</v>
      </c>
      <c r="DA31" s="636"/>
      <c r="DB31" s="636"/>
      <c r="DC31" s="637"/>
      <c r="DD31" s="627">
        <v>111981</v>
      </c>
      <c r="DE31" s="634"/>
      <c r="DF31" s="634"/>
      <c r="DG31" s="634"/>
      <c r="DH31" s="634"/>
      <c r="DI31" s="634"/>
      <c r="DJ31" s="634"/>
      <c r="DK31" s="635"/>
      <c r="DL31" s="627">
        <v>111981</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2578876</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98.2</v>
      </c>
      <c r="BH32" s="634"/>
      <c r="BI32" s="634"/>
      <c r="BJ32" s="634"/>
      <c r="BK32" s="634"/>
      <c r="BL32" s="634"/>
      <c r="BM32" s="625">
        <v>92.8</v>
      </c>
      <c r="BN32" s="634"/>
      <c r="BO32" s="634"/>
      <c r="BP32" s="634"/>
      <c r="BQ32" s="657"/>
      <c r="BR32" s="687">
        <v>98.2</v>
      </c>
      <c r="BS32" s="634"/>
      <c r="BT32" s="634"/>
      <c r="BU32" s="634"/>
      <c r="BV32" s="634"/>
      <c r="BW32" s="634"/>
      <c r="BX32" s="625">
        <v>92.6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17208</v>
      </c>
      <c r="S33" s="622"/>
      <c r="T33" s="622"/>
      <c r="U33" s="622"/>
      <c r="V33" s="622"/>
      <c r="W33" s="622"/>
      <c r="X33" s="622"/>
      <c r="Y33" s="623"/>
      <c r="Z33" s="659">
        <v>0</v>
      </c>
      <c r="AA33" s="659"/>
      <c r="AB33" s="659"/>
      <c r="AC33" s="659"/>
      <c r="AD33" s="660">
        <v>5230</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98.8</v>
      </c>
      <c r="BH33" s="606"/>
      <c r="BI33" s="606"/>
      <c r="BJ33" s="606"/>
      <c r="BK33" s="606"/>
      <c r="BL33" s="606"/>
      <c r="BM33" s="652">
        <v>96.4</v>
      </c>
      <c r="BN33" s="606"/>
      <c r="BO33" s="606"/>
      <c r="BP33" s="606"/>
      <c r="BQ33" s="669"/>
      <c r="BR33" s="682">
        <v>98.8</v>
      </c>
      <c r="BS33" s="606"/>
      <c r="BT33" s="606"/>
      <c r="BU33" s="606"/>
      <c r="BV33" s="606"/>
      <c r="BW33" s="606"/>
      <c r="BX33" s="652">
        <v>96</v>
      </c>
      <c r="BY33" s="606"/>
      <c r="BZ33" s="606"/>
      <c r="CA33" s="606"/>
      <c r="CB33" s="669"/>
      <c r="CD33" s="618" t="s">
        <v>307</v>
      </c>
      <c r="CE33" s="619"/>
      <c r="CF33" s="619"/>
      <c r="CG33" s="619"/>
      <c r="CH33" s="619"/>
      <c r="CI33" s="619"/>
      <c r="CJ33" s="619"/>
      <c r="CK33" s="619"/>
      <c r="CL33" s="619"/>
      <c r="CM33" s="619"/>
      <c r="CN33" s="619"/>
      <c r="CO33" s="619"/>
      <c r="CP33" s="619"/>
      <c r="CQ33" s="620"/>
      <c r="CR33" s="621">
        <v>15472833</v>
      </c>
      <c r="CS33" s="634"/>
      <c r="CT33" s="634"/>
      <c r="CU33" s="634"/>
      <c r="CV33" s="634"/>
      <c r="CW33" s="634"/>
      <c r="CX33" s="634"/>
      <c r="CY33" s="635"/>
      <c r="CZ33" s="624">
        <v>43.7</v>
      </c>
      <c r="DA33" s="636"/>
      <c r="DB33" s="636"/>
      <c r="DC33" s="637"/>
      <c r="DD33" s="627">
        <v>13461065</v>
      </c>
      <c r="DE33" s="634"/>
      <c r="DF33" s="634"/>
      <c r="DG33" s="634"/>
      <c r="DH33" s="634"/>
      <c r="DI33" s="634"/>
      <c r="DJ33" s="634"/>
      <c r="DK33" s="635"/>
      <c r="DL33" s="627">
        <v>9189737</v>
      </c>
      <c r="DM33" s="634"/>
      <c r="DN33" s="634"/>
      <c r="DO33" s="634"/>
      <c r="DP33" s="634"/>
      <c r="DQ33" s="634"/>
      <c r="DR33" s="634"/>
      <c r="DS33" s="634"/>
      <c r="DT33" s="634"/>
      <c r="DU33" s="634"/>
      <c r="DV33" s="635"/>
      <c r="DW33" s="624">
        <v>45.6</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72869</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5650571</v>
      </c>
      <c r="CS34" s="622"/>
      <c r="CT34" s="622"/>
      <c r="CU34" s="622"/>
      <c r="CV34" s="622"/>
      <c r="CW34" s="622"/>
      <c r="CX34" s="622"/>
      <c r="CY34" s="623"/>
      <c r="CZ34" s="624">
        <v>16</v>
      </c>
      <c r="DA34" s="636"/>
      <c r="DB34" s="636"/>
      <c r="DC34" s="637"/>
      <c r="DD34" s="627">
        <v>4483770</v>
      </c>
      <c r="DE34" s="622"/>
      <c r="DF34" s="622"/>
      <c r="DG34" s="622"/>
      <c r="DH34" s="622"/>
      <c r="DI34" s="622"/>
      <c r="DJ34" s="622"/>
      <c r="DK34" s="623"/>
      <c r="DL34" s="627">
        <v>3909057</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2250281</v>
      </c>
      <c r="S35" s="622"/>
      <c r="T35" s="622"/>
      <c r="U35" s="622"/>
      <c r="V35" s="622"/>
      <c r="W35" s="622"/>
      <c r="X35" s="622"/>
      <c r="Y35" s="623"/>
      <c r="Z35" s="659">
        <v>6.2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174266</v>
      </c>
      <c r="CS35" s="634"/>
      <c r="CT35" s="634"/>
      <c r="CU35" s="634"/>
      <c r="CV35" s="634"/>
      <c r="CW35" s="634"/>
      <c r="CX35" s="634"/>
      <c r="CY35" s="635"/>
      <c r="CZ35" s="624">
        <v>0.5</v>
      </c>
      <c r="DA35" s="636"/>
      <c r="DB35" s="636"/>
      <c r="DC35" s="637"/>
      <c r="DD35" s="627">
        <v>147539</v>
      </c>
      <c r="DE35" s="634"/>
      <c r="DF35" s="634"/>
      <c r="DG35" s="634"/>
      <c r="DH35" s="634"/>
      <c r="DI35" s="634"/>
      <c r="DJ35" s="634"/>
      <c r="DK35" s="635"/>
      <c r="DL35" s="627">
        <v>147464</v>
      </c>
      <c r="DM35" s="634"/>
      <c r="DN35" s="634"/>
      <c r="DO35" s="634"/>
      <c r="DP35" s="634"/>
      <c r="DQ35" s="634"/>
      <c r="DR35" s="634"/>
      <c r="DS35" s="634"/>
      <c r="DT35" s="634"/>
      <c r="DU35" s="634"/>
      <c r="DV35" s="635"/>
      <c r="DW35" s="624">
        <v>0.7</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1836170</v>
      </c>
      <c r="S36" s="622"/>
      <c r="T36" s="622"/>
      <c r="U36" s="622"/>
      <c r="V36" s="622"/>
      <c r="W36" s="622"/>
      <c r="X36" s="622"/>
      <c r="Y36" s="623"/>
      <c r="Z36" s="659">
        <v>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4446375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64072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4001834</v>
      </c>
      <c r="CS36" s="622"/>
      <c r="CT36" s="622"/>
      <c r="CU36" s="622"/>
      <c r="CV36" s="622"/>
      <c r="CW36" s="622"/>
      <c r="CX36" s="622"/>
      <c r="CY36" s="623"/>
      <c r="CZ36" s="624">
        <v>11.3</v>
      </c>
      <c r="DA36" s="636"/>
      <c r="DB36" s="636"/>
      <c r="DC36" s="637"/>
      <c r="DD36" s="627">
        <v>3801892</v>
      </c>
      <c r="DE36" s="622"/>
      <c r="DF36" s="622"/>
      <c r="DG36" s="622"/>
      <c r="DH36" s="622"/>
      <c r="DI36" s="622"/>
      <c r="DJ36" s="622"/>
      <c r="DK36" s="623"/>
      <c r="DL36" s="627">
        <v>2853563</v>
      </c>
      <c r="DM36" s="622"/>
      <c r="DN36" s="622"/>
      <c r="DO36" s="622"/>
      <c r="DP36" s="622"/>
      <c r="DQ36" s="622"/>
      <c r="DR36" s="622"/>
      <c r="DS36" s="622"/>
      <c r="DT36" s="622"/>
      <c r="DU36" s="622"/>
      <c r="DV36" s="623"/>
      <c r="DW36" s="624">
        <v>14.2</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710934</v>
      </c>
      <c r="S37" s="622"/>
      <c r="T37" s="622"/>
      <c r="U37" s="622"/>
      <c r="V37" s="622"/>
      <c r="W37" s="622"/>
      <c r="X37" s="622"/>
      <c r="Y37" s="623"/>
      <c r="Z37" s="659">
        <v>2</v>
      </c>
      <c r="AA37" s="659"/>
      <c r="AB37" s="659"/>
      <c r="AC37" s="659"/>
      <c r="AD37" s="660">
        <v>21109</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768079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-266406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1744518</v>
      </c>
      <c r="CS37" s="634"/>
      <c r="CT37" s="634"/>
      <c r="CU37" s="634"/>
      <c r="CV37" s="634"/>
      <c r="CW37" s="634"/>
      <c r="CX37" s="634"/>
      <c r="CY37" s="635"/>
      <c r="CZ37" s="624">
        <v>4.9000000000000004</v>
      </c>
      <c r="DA37" s="636"/>
      <c r="DB37" s="636"/>
      <c r="DC37" s="637"/>
      <c r="DD37" s="627">
        <v>1744518</v>
      </c>
      <c r="DE37" s="634"/>
      <c r="DF37" s="634"/>
      <c r="DG37" s="634"/>
      <c r="DH37" s="634"/>
      <c r="DI37" s="634"/>
      <c r="DJ37" s="634"/>
      <c r="DK37" s="635"/>
      <c r="DL37" s="627">
        <v>1314815</v>
      </c>
      <c r="DM37" s="634"/>
      <c r="DN37" s="634"/>
      <c r="DO37" s="634"/>
      <c r="DP37" s="634"/>
      <c r="DQ37" s="634"/>
      <c r="DR37" s="634"/>
      <c r="DS37" s="634"/>
      <c r="DT37" s="634"/>
      <c r="DU37" s="634"/>
      <c r="DV37" s="635"/>
      <c r="DW37" s="624">
        <v>6.5</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1840043</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479154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9937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3162573</v>
      </c>
      <c r="CS38" s="622"/>
      <c r="CT38" s="622"/>
      <c r="CU38" s="622"/>
      <c r="CV38" s="622"/>
      <c r="CW38" s="622"/>
      <c r="CX38" s="622"/>
      <c r="CY38" s="623"/>
      <c r="CZ38" s="624">
        <v>8.9</v>
      </c>
      <c r="DA38" s="636"/>
      <c r="DB38" s="636"/>
      <c r="DC38" s="637"/>
      <c r="DD38" s="627">
        <v>2635986</v>
      </c>
      <c r="DE38" s="622"/>
      <c r="DF38" s="622"/>
      <c r="DG38" s="622"/>
      <c r="DH38" s="622"/>
      <c r="DI38" s="622"/>
      <c r="DJ38" s="622"/>
      <c r="DK38" s="623"/>
      <c r="DL38" s="627">
        <v>2279653</v>
      </c>
      <c r="DM38" s="622"/>
      <c r="DN38" s="622"/>
      <c r="DO38" s="622"/>
      <c r="DP38" s="622"/>
      <c r="DQ38" s="622"/>
      <c r="DR38" s="622"/>
      <c r="DS38" s="622"/>
      <c r="DT38" s="622"/>
      <c r="DU38" s="622"/>
      <c r="DV38" s="623"/>
      <c r="DW38" s="624">
        <v>11.3</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29108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15082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2395589</v>
      </c>
      <c r="CS39" s="634"/>
      <c r="CT39" s="634"/>
      <c r="CU39" s="634"/>
      <c r="CV39" s="634"/>
      <c r="CW39" s="634"/>
      <c r="CX39" s="634"/>
      <c r="CY39" s="635"/>
      <c r="CZ39" s="624">
        <v>6.8</v>
      </c>
      <c r="DA39" s="636"/>
      <c r="DB39" s="636"/>
      <c r="DC39" s="637"/>
      <c r="DD39" s="627">
        <v>2391878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209743</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7461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88000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36439902</v>
      </c>
      <c r="S41" s="646"/>
      <c r="T41" s="646"/>
      <c r="U41" s="646"/>
      <c r="V41" s="646"/>
      <c r="W41" s="646"/>
      <c r="X41" s="646"/>
      <c r="Y41" s="649"/>
      <c r="Z41" s="650">
        <v>100</v>
      </c>
      <c r="AA41" s="650"/>
      <c r="AB41" s="650"/>
      <c r="AC41" s="650"/>
      <c r="AD41" s="651">
        <v>19922920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896121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2266452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3172811</v>
      </c>
      <c r="CS42" s="634"/>
      <c r="CT42" s="634"/>
      <c r="CU42" s="634"/>
      <c r="CV42" s="634"/>
      <c r="CW42" s="634"/>
      <c r="CX42" s="634"/>
      <c r="CY42" s="635"/>
      <c r="CZ42" s="624">
        <v>9</v>
      </c>
      <c r="DA42" s="636"/>
      <c r="DB42" s="636"/>
      <c r="DC42" s="637"/>
      <c r="DD42" s="627">
        <v>923799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166037</v>
      </c>
      <c r="CS43" s="634"/>
      <c r="CT43" s="634"/>
      <c r="CU43" s="634"/>
      <c r="CV43" s="634"/>
      <c r="CW43" s="634"/>
      <c r="CX43" s="634"/>
      <c r="CY43" s="635"/>
      <c r="CZ43" s="624">
        <v>0.5</v>
      </c>
      <c r="DA43" s="636"/>
      <c r="DB43" s="636"/>
      <c r="DC43" s="637"/>
      <c r="DD43" s="627">
        <v>166037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3172811</v>
      </c>
      <c r="CS44" s="622"/>
      <c r="CT44" s="622"/>
      <c r="CU44" s="622"/>
      <c r="CV44" s="622"/>
      <c r="CW44" s="622"/>
      <c r="CX44" s="622"/>
      <c r="CY44" s="623"/>
      <c r="CZ44" s="624">
        <v>9</v>
      </c>
      <c r="DA44" s="625"/>
      <c r="DB44" s="625"/>
      <c r="DC44" s="626"/>
      <c r="DD44" s="627">
        <v>923799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1610990</v>
      </c>
      <c r="CS45" s="634"/>
      <c r="CT45" s="634"/>
      <c r="CU45" s="634"/>
      <c r="CV45" s="634"/>
      <c r="CW45" s="634"/>
      <c r="CX45" s="634"/>
      <c r="CY45" s="635"/>
      <c r="CZ45" s="624">
        <v>4.5999999999999996</v>
      </c>
      <c r="DA45" s="636"/>
      <c r="DB45" s="636"/>
      <c r="DC45" s="637"/>
      <c r="DD45" s="627">
        <v>298935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1512246</v>
      </c>
      <c r="CS46" s="622"/>
      <c r="CT46" s="622"/>
      <c r="CU46" s="622"/>
      <c r="CV46" s="622"/>
      <c r="CW46" s="622"/>
      <c r="CX46" s="622"/>
      <c r="CY46" s="623"/>
      <c r="CZ46" s="624">
        <v>4.3</v>
      </c>
      <c r="DA46" s="625"/>
      <c r="DB46" s="625"/>
      <c r="DC46" s="626"/>
      <c r="DD46" s="627">
        <v>588789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35398350</v>
      </c>
      <c r="CS49" s="606"/>
      <c r="CT49" s="606"/>
      <c r="CU49" s="606"/>
      <c r="CV49" s="606"/>
      <c r="CW49" s="606"/>
      <c r="CX49" s="606"/>
      <c r="CY49" s="607"/>
      <c r="CZ49" s="608">
        <v>100</v>
      </c>
      <c r="DA49" s="609"/>
      <c r="DB49" s="609"/>
      <c r="DC49" s="610"/>
      <c r="DD49" s="611">
        <v>24658316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G7QJaDT70jXNl+I4BMgimUe5RqonXcL78qh/j5IsGVMiCShpqao4eqBT+U5l+PAGtXABVz/aCrW2XJiAMep/w==" saltValue="y6ZlYopTE+9r1V2By6hX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K13" sqref="A13:AO13"/>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36404</v>
      </c>
      <c r="R7" s="1103"/>
      <c r="S7" s="1103"/>
      <c r="T7" s="1103"/>
      <c r="U7" s="1103"/>
      <c r="V7" s="1103">
        <v>35362</v>
      </c>
      <c r="W7" s="1103"/>
      <c r="X7" s="1103"/>
      <c r="Y7" s="1103"/>
      <c r="Z7" s="1103"/>
      <c r="AA7" s="1103">
        <v>1041</v>
      </c>
      <c r="AB7" s="1103"/>
      <c r="AC7" s="1103"/>
      <c r="AD7" s="1103"/>
      <c r="AE7" s="1104"/>
      <c r="AF7" s="1105">
        <v>995</v>
      </c>
      <c r="AG7" s="1106"/>
      <c r="AH7" s="1106"/>
      <c r="AI7" s="1106"/>
      <c r="AJ7" s="1107"/>
      <c r="AK7" s="1108">
        <v>2252</v>
      </c>
      <c r="AL7" s="1109"/>
      <c r="AM7" s="1109"/>
      <c r="AN7" s="1109"/>
      <c r="AO7" s="1109"/>
      <c r="AP7" s="1109">
        <v>27438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57</v>
      </c>
      <c r="R8" s="1039"/>
      <c r="S8" s="1039"/>
      <c r="T8" s="1039"/>
      <c r="U8" s="1039"/>
      <c r="V8" s="1039">
        <v>57</v>
      </c>
      <c r="W8" s="1039"/>
      <c r="X8" s="1039"/>
      <c r="Y8" s="1039"/>
      <c r="Z8" s="1039"/>
      <c r="AA8" s="1039">
        <v>0</v>
      </c>
      <c r="AB8" s="1039"/>
      <c r="AC8" s="1039"/>
      <c r="AD8" s="1039"/>
      <c r="AE8" s="1040"/>
      <c r="AF8" s="1035">
        <v>0</v>
      </c>
      <c r="AG8" s="1036"/>
      <c r="AH8" s="1036"/>
      <c r="AI8" s="1036"/>
      <c r="AJ8" s="1037"/>
      <c r="AK8" s="1080">
        <v>19</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v>36440</v>
      </c>
      <c r="R23" s="1061"/>
      <c r="S23" s="1061"/>
      <c r="T23" s="1061"/>
      <c r="U23" s="1061"/>
      <c r="V23" s="1061">
        <v>35398</v>
      </c>
      <c r="W23" s="1061"/>
      <c r="X23" s="1061"/>
      <c r="Y23" s="1061"/>
      <c r="Z23" s="1061"/>
      <c r="AA23" s="1061">
        <v>1042</v>
      </c>
      <c r="AB23" s="1061"/>
      <c r="AC23" s="1061"/>
      <c r="AD23" s="1061"/>
      <c r="AE23" s="1068"/>
      <c r="AF23" s="1069">
        <v>996</v>
      </c>
      <c r="AG23" s="1061"/>
      <c r="AH23" s="1061"/>
      <c r="AI23" s="1061"/>
      <c r="AJ23" s="1070"/>
      <c r="AK23" s="1071"/>
      <c r="AL23" s="1072"/>
      <c r="AM23" s="1072"/>
      <c r="AN23" s="1072"/>
      <c r="AO23" s="1072"/>
      <c r="AP23" s="1061">
        <v>27438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7738</v>
      </c>
      <c r="R28" s="1051"/>
      <c r="S28" s="1051"/>
      <c r="T28" s="1051"/>
      <c r="U28" s="1051"/>
      <c r="V28" s="1051">
        <v>7674</v>
      </c>
      <c r="W28" s="1051"/>
      <c r="X28" s="1051"/>
      <c r="Y28" s="1051"/>
      <c r="Z28" s="1051"/>
      <c r="AA28" s="1051">
        <v>64</v>
      </c>
      <c r="AB28" s="1051"/>
      <c r="AC28" s="1051"/>
      <c r="AD28" s="1051"/>
      <c r="AE28" s="1052"/>
      <c r="AF28" s="1053">
        <v>64</v>
      </c>
      <c r="AG28" s="1051"/>
      <c r="AH28" s="1051"/>
      <c r="AI28" s="1051"/>
      <c r="AJ28" s="1054"/>
      <c r="AK28" s="1042">
        <v>896</v>
      </c>
      <c r="AL28" s="1043"/>
      <c r="AM28" s="1043"/>
      <c r="AN28" s="1043"/>
      <c r="AO28" s="1043"/>
      <c r="AP28" s="1043" t="s">
        <v>556</v>
      </c>
      <c r="AQ28" s="1043"/>
      <c r="AR28" s="1043"/>
      <c r="AS28" s="1043"/>
      <c r="AT28" s="1043"/>
      <c r="AU28" s="1043" t="s">
        <v>556</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6780</v>
      </c>
      <c r="R29" s="1039"/>
      <c r="S29" s="1039"/>
      <c r="T29" s="1039"/>
      <c r="U29" s="1039"/>
      <c r="V29" s="1039">
        <v>6639</v>
      </c>
      <c r="W29" s="1039"/>
      <c r="X29" s="1039"/>
      <c r="Y29" s="1039"/>
      <c r="Z29" s="1039"/>
      <c r="AA29" s="1039">
        <v>140</v>
      </c>
      <c r="AB29" s="1039"/>
      <c r="AC29" s="1039"/>
      <c r="AD29" s="1039"/>
      <c r="AE29" s="1040"/>
      <c r="AF29" s="1035">
        <v>140</v>
      </c>
      <c r="AG29" s="1036"/>
      <c r="AH29" s="1036"/>
      <c r="AI29" s="1036"/>
      <c r="AJ29" s="1037"/>
      <c r="AK29" s="980">
        <v>1189</v>
      </c>
      <c r="AL29" s="971"/>
      <c r="AM29" s="971"/>
      <c r="AN29" s="971"/>
      <c r="AO29" s="971"/>
      <c r="AP29" s="971" t="s">
        <v>556</v>
      </c>
      <c r="AQ29" s="971"/>
      <c r="AR29" s="971"/>
      <c r="AS29" s="971"/>
      <c r="AT29" s="971"/>
      <c r="AU29" s="971" t="s">
        <v>556</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11</v>
      </c>
      <c r="R30" s="1039"/>
      <c r="S30" s="1039"/>
      <c r="T30" s="1039"/>
      <c r="U30" s="1039"/>
      <c r="V30" s="1039">
        <v>11</v>
      </c>
      <c r="W30" s="1039"/>
      <c r="X30" s="1039"/>
      <c r="Y30" s="1039"/>
      <c r="Z30" s="1039"/>
      <c r="AA30" s="1039">
        <v>0</v>
      </c>
      <c r="AB30" s="1039"/>
      <c r="AC30" s="1039"/>
      <c r="AD30" s="1039"/>
      <c r="AE30" s="1040"/>
      <c r="AF30" s="1035" t="s">
        <v>122</v>
      </c>
      <c r="AG30" s="1036"/>
      <c r="AH30" s="1036"/>
      <c r="AI30" s="1036"/>
      <c r="AJ30" s="1037"/>
      <c r="AK30" s="980">
        <v>0</v>
      </c>
      <c r="AL30" s="971"/>
      <c r="AM30" s="971"/>
      <c r="AN30" s="971"/>
      <c r="AO30" s="971"/>
      <c r="AP30" s="971" t="s">
        <v>556</v>
      </c>
      <c r="AQ30" s="971"/>
      <c r="AR30" s="971"/>
      <c r="AS30" s="971"/>
      <c r="AT30" s="971"/>
      <c r="AU30" s="971" t="s">
        <v>556</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2522</v>
      </c>
      <c r="R31" s="1039"/>
      <c r="S31" s="1039"/>
      <c r="T31" s="1039"/>
      <c r="U31" s="1039"/>
      <c r="V31" s="1039">
        <v>2512</v>
      </c>
      <c r="W31" s="1039"/>
      <c r="X31" s="1039"/>
      <c r="Y31" s="1039"/>
      <c r="Z31" s="1039"/>
      <c r="AA31" s="1039">
        <v>10</v>
      </c>
      <c r="AB31" s="1039"/>
      <c r="AC31" s="1039"/>
      <c r="AD31" s="1039"/>
      <c r="AE31" s="1040"/>
      <c r="AF31" s="1035">
        <v>10</v>
      </c>
      <c r="AG31" s="1036"/>
      <c r="AH31" s="1036"/>
      <c r="AI31" s="1036"/>
      <c r="AJ31" s="1037"/>
      <c r="AK31" s="980">
        <v>1238</v>
      </c>
      <c r="AL31" s="971"/>
      <c r="AM31" s="971"/>
      <c r="AN31" s="971"/>
      <c r="AO31" s="971"/>
      <c r="AP31" s="971" t="s">
        <v>556</v>
      </c>
      <c r="AQ31" s="971"/>
      <c r="AR31" s="971"/>
      <c r="AS31" s="971"/>
      <c r="AT31" s="971"/>
      <c r="AU31" s="971" t="s">
        <v>556</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765</v>
      </c>
      <c r="R32" s="1039"/>
      <c r="S32" s="1039"/>
      <c r="T32" s="1039"/>
      <c r="U32" s="1039"/>
      <c r="V32" s="1039">
        <v>756</v>
      </c>
      <c r="W32" s="1039"/>
      <c r="X32" s="1039"/>
      <c r="Y32" s="1039"/>
      <c r="Z32" s="1039"/>
      <c r="AA32" s="1039">
        <v>9</v>
      </c>
      <c r="AB32" s="1039"/>
      <c r="AC32" s="1039"/>
      <c r="AD32" s="1039"/>
      <c r="AE32" s="1040"/>
      <c r="AF32" s="1035">
        <v>514</v>
      </c>
      <c r="AG32" s="1036"/>
      <c r="AH32" s="1036"/>
      <c r="AI32" s="1036"/>
      <c r="AJ32" s="1037"/>
      <c r="AK32" s="980">
        <v>7</v>
      </c>
      <c r="AL32" s="971"/>
      <c r="AM32" s="971"/>
      <c r="AN32" s="971"/>
      <c r="AO32" s="971"/>
      <c r="AP32" s="971">
        <v>747</v>
      </c>
      <c r="AQ32" s="971"/>
      <c r="AR32" s="971"/>
      <c r="AS32" s="971"/>
      <c r="AT32" s="971"/>
      <c r="AU32" s="971">
        <v>7</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395</v>
      </c>
      <c r="C33" s="1031"/>
      <c r="D33" s="1031"/>
      <c r="E33" s="1031"/>
      <c r="F33" s="1031"/>
      <c r="G33" s="1031"/>
      <c r="H33" s="1031"/>
      <c r="I33" s="1031"/>
      <c r="J33" s="1031"/>
      <c r="K33" s="1031"/>
      <c r="L33" s="1031"/>
      <c r="M33" s="1031"/>
      <c r="N33" s="1031"/>
      <c r="O33" s="1031"/>
      <c r="P33" s="1032"/>
      <c r="Q33" s="1038">
        <v>47</v>
      </c>
      <c r="R33" s="1039"/>
      <c r="S33" s="1039"/>
      <c r="T33" s="1039"/>
      <c r="U33" s="1039"/>
      <c r="V33" s="1039">
        <v>48</v>
      </c>
      <c r="W33" s="1039"/>
      <c r="X33" s="1039"/>
      <c r="Y33" s="1039"/>
      <c r="Z33" s="1039"/>
      <c r="AA33" s="1039">
        <v>-2</v>
      </c>
      <c r="AB33" s="1039"/>
      <c r="AC33" s="1039"/>
      <c r="AD33" s="1039"/>
      <c r="AE33" s="1040"/>
      <c r="AF33" s="1035">
        <v>25</v>
      </c>
      <c r="AG33" s="1036"/>
      <c r="AH33" s="1036"/>
      <c r="AI33" s="1036"/>
      <c r="AJ33" s="1037"/>
      <c r="AK33" s="980">
        <v>29</v>
      </c>
      <c r="AL33" s="971"/>
      <c r="AM33" s="971"/>
      <c r="AN33" s="971"/>
      <c r="AO33" s="971"/>
      <c r="AP33" s="971">
        <v>53</v>
      </c>
      <c r="AQ33" s="971"/>
      <c r="AR33" s="971"/>
      <c r="AS33" s="971"/>
      <c r="AT33" s="971"/>
      <c r="AU33" s="971">
        <v>38</v>
      </c>
      <c r="AV33" s="971"/>
      <c r="AW33" s="971"/>
      <c r="AX33" s="971"/>
      <c r="AY33" s="971"/>
      <c r="AZ33" s="1041" t="s">
        <v>556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396</v>
      </c>
      <c r="C34" s="1031"/>
      <c r="D34" s="1031"/>
      <c r="E34" s="1031"/>
      <c r="F34" s="1031"/>
      <c r="G34" s="1031"/>
      <c r="H34" s="1031"/>
      <c r="I34" s="1031"/>
      <c r="J34" s="1031"/>
      <c r="K34" s="1031"/>
      <c r="L34" s="1031"/>
      <c r="M34" s="1031"/>
      <c r="N34" s="1031"/>
      <c r="O34" s="1031"/>
      <c r="P34" s="1032"/>
      <c r="Q34" s="1038">
        <v>716</v>
      </c>
      <c r="R34" s="1039"/>
      <c r="S34" s="1039"/>
      <c r="T34" s="1039"/>
      <c r="U34" s="1039"/>
      <c r="V34" s="1039">
        <v>588</v>
      </c>
      <c r="W34" s="1039"/>
      <c r="X34" s="1039"/>
      <c r="Y34" s="1039"/>
      <c r="Z34" s="1039"/>
      <c r="AA34" s="1039">
        <v>128</v>
      </c>
      <c r="AB34" s="1039"/>
      <c r="AC34" s="1039"/>
      <c r="AD34" s="1039"/>
      <c r="AE34" s="1040"/>
      <c r="AF34" s="1035">
        <v>356</v>
      </c>
      <c r="AG34" s="1036"/>
      <c r="AH34" s="1036"/>
      <c r="AI34" s="1036"/>
      <c r="AJ34" s="1037"/>
      <c r="AK34" s="980">
        <v>479</v>
      </c>
      <c r="AL34" s="971"/>
      <c r="AM34" s="971"/>
      <c r="AN34" s="971"/>
      <c r="AO34" s="971"/>
      <c r="AP34" s="971">
        <v>6746</v>
      </c>
      <c r="AQ34" s="971"/>
      <c r="AR34" s="971"/>
      <c r="AS34" s="971"/>
      <c r="AT34" s="971"/>
      <c r="AU34" s="971">
        <v>4965</v>
      </c>
      <c r="AV34" s="971"/>
      <c r="AW34" s="971"/>
      <c r="AX34" s="971"/>
      <c r="AY34" s="971"/>
      <c r="AZ34" s="1041" t="s">
        <v>556</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397</v>
      </c>
      <c r="C35" s="1031"/>
      <c r="D35" s="1031"/>
      <c r="E35" s="1031"/>
      <c r="F35" s="1031"/>
      <c r="G35" s="1031"/>
      <c r="H35" s="1031"/>
      <c r="I35" s="1031"/>
      <c r="J35" s="1031"/>
      <c r="K35" s="1031"/>
      <c r="L35" s="1031"/>
      <c r="M35" s="1031"/>
      <c r="N35" s="1031"/>
      <c r="O35" s="1031"/>
      <c r="P35" s="1032"/>
      <c r="Q35" s="1038">
        <v>1042</v>
      </c>
      <c r="R35" s="1039"/>
      <c r="S35" s="1039"/>
      <c r="T35" s="1039"/>
      <c r="U35" s="1039"/>
      <c r="V35" s="1039">
        <v>1065</v>
      </c>
      <c r="W35" s="1039"/>
      <c r="X35" s="1039"/>
      <c r="Y35" s="1039"/>
      <c r="Z35" s="1039"/>
      <c r="AA35" s="1039">
        <v>-23</v>
      </c>
      <c r="AB35" s="1039"/>
      <c r="AC35" s="1039"/>
      <c r="AD35" s="1039"/>
      <c r="AE35" s="1040"/>
      <c r="AF35" s="1035">
        <v>464</v>
      </c>
      <c r="AG35" s="1036"/>
      <c r="AH35" s="1036"/>
      <c r="AI35" s="1036"/>
      <c r="AJ35" s="1037"/>
      <c r="AK35" s="980">
        <v>768</v>
      </c>
      <c r="AL35" s="971"/>
      <c r="AM35" s="971"/>
      <c r="AN35" s="971"/>
      <c r="AO35" s="971"/>
      <c r="AP35" s="971">
        <v>9535</v>
      </c>
      <c r="AQ35" s="971"/>
      <c r="AR35" s="971"/>
      <c r="AS35" s="971"/>
      <c r="AT35" s="971"/>
      <c r="AU35" s="971">
        <v>9456</v>
      </c>
      <c r="AV35" s="971"/>
      <c r="AW35" s="971"/>
      <c r="AX35" s="971"/>
      <c r="AY35" s="971"/>
      <c r="AZ35" s="1041" t="s">
        <v>556</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1573</v>
      </c>
      <c r="AG63" s="959"/>
      <c r="AH63" s="959"/>
      <c r="AI63" s="959"/>
      <c r="AJ63" s="1022"/>
      <c r="AK63" s="1023"/>
      <c r="AL63" s="963"/>
      <c r="AM63" s="963"/>
      <c r="AN63" s="963"/>
      <c r="AO63" s="963"/>
      <c r="AP63" s="959">
        <v>17081</v>
      </c>
      <c r="AQ63" s="959"/>
      <c r="AR63" s="959"/>
      <c r="AS63" s="959"/>
      <c r="AT63" s="959"/>
      <c r="AU63" s="959">
        <v>14466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551</v>
      </c>
      <c r="C68" s="986"/>
      <c r="D68" s="986"/>
      <c r="E68" s="986"/>
      <c r="F68" s="986"/>
      <c r="G68" s="986"/>
      <c r="H68" s="986"/>
      <c r="I68" s="986"/>
      <c r="J68" s="986"/>
      <c r="K68" s="986"/>
      <c r="L68" s="986"/>
      <c r="M68" s="986"/>
      <c r="N68" s="986"/>
      <c r="O68" s="986"/>
      <c r="P68" s="987"/>
      <c r="Q68" s="988">
        <v>774</v>
      </c>
      <c r="R68" s="982"/>
      <c r="S68" s="982"/>
      <c r="T68" s="982"/>
      <c r="U68" s="982"/>
      <c r="V68" s="982">
        <v>737</v>
      </c>
      <c r="W68" s="982"/>
      <c r="X68" s="982"/>
      <c r="Y68" s="982"/>
      <c r="Z68" s="982"/>
      <c r="AA68" s="982">
        <v>37</v>
      </c>
      <c r="AB68" s="982"/>
      <c r="AC68" s="982"/>
      <c r="AD68" s="982"/>
      <c r="AE68" s="982"/>
      <c r="AF68" s="982">
        <v>37</v>
      </c>
      <c r="AG68" s="982"/>
      <c r="AH68" s="982"/>
      <c r="AI68" s="982"/>
      <c r="AJ68" s="982"/>
      <c r="AK68" s="982" t="s">
        <v>556</v>
      </c>
      <c r="AL68" s="982"/>
      <c r="AM68" s="982"/>
      <c r="AN68" s="982"/>
      <c r="AO68" s="982"/>
      <c r="AP68" s="982">
        <v>2728</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564</v>
      </c>
      <c r="C69" s="975"/>
      <c r="D69" s="975"/>
      <c r="E69" s="975"/>
      <c r="F69" s="975"/>
      <c r="G69" s="975"/>
      <c r="H69" s="975"/>
      <c r="I69" s="975"/>
      <c r="J69" s="975"/>
      <c r="K69" s="975"/>
      <c r="L69" s="975"/>
      <c r="M69" s="975"/>
      <c r="N69" s="975"/>
      <c r="O69" s="975"/>
      <c r="P69" s="976"/>
      <c r="Q69" s="977">
        <v>1601</v>
      </c>
      <c r="R69" s="971"/>
      <c r="S69" s="971"/>
      <c r="T69" s="971"/>
      <c r="U69" s="971"/>
      <c r="V69" s="971">
        <v>1524</v>
      </c>
      <c r="W69" s="971"/>
      <c r="X69" s="971"/>
      <c r="Y69" s="971"/>
      <c r="Z69" s="971"/>
      <c r="AA69" s="971">
        <v>77</v>
      </c>
      <c r="AB69" s="971"/>
      <c r="AC69" s="971"/>
      <c r="AD69" s="971"/>
      <c r="AE69" s="971"/>
      <c r="AF69" s="971">
        <v>54</v>
      </c>
      <c r="AG69" s="971"/>
      <c r="AH69" s="971"/>
      <c r="AI69" s="971"/>
      <c r="AJ69" s="971"/>
      <c r="AK69" s="971">
        <v>32</v>
      </c>
      <c r="AL69" s="971"/>
      <c r="AM69" s="971"/>
      <c r="AN69" s="971"/>
      <c r="AO69" s="971"/>
      <c r="AP69" s="971">
        <v>252</v>
      </c>
      <c r="AQ69" s="971"/>
      <c r="AR69" s="971"/>
      <c r="AS69" s="971"/>
      <c r="AT69" s="971"/>
      <c r="AU69" s="971">
        <v>190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565</v>
      </c>
      <c r="C70" s="975"/>
      <c r="D70" s="975"/>
      <c r="E70" s="975"/>
      <c r="F70" s="975"/>
      <c r="G70" s="975"/>
      <c r="H70" s="975"/>
      <c r="I70" s="975"/>
      <c r="J70" s="975"/>
      <c r="K70" s="975"/>
      <c r="L70" s="975"/>
      <c r="M70" s="975"/>
      <c r="N70" s="975"/>
      <c r="O70" s="975"/>
      <c r="P70" s="976"/>
      <c r="Q70" s="977">
        <v>155</v>
      </c>
      <c r="R70" s="971"/>
      <c r="S70" s="971"/>
      <c r="T70" s="971"/>
      <c r="U70" s="971"/>
      <c r="V70" s="971">
        <v>148</v>
      </c>
      <c r="W70" s="971"/>
      <c r="X70" s="971"/>
      <c r="Y70" s="971"/>
      <c r="Z70" s="971"/>
      <c r="AA70" s="971">
        <v>7</v>
      </c>
      <c r="AB70" s="971"/>
      <c r="AC70" s="971"/>
      <c r="AD70" s="971"/>
      <c r="AE70" s="971"/>
      <c r="AF70" s="971">
        <v>7</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566</v>
      </c>
      <c r="C71" s="975"/>
      <c r="D71" s="975"/>
      <c r="E71" s="975"/>
      <c r="F71" s="975"/>
      <c r="G71" s="975"/>
      <c r="H71" s="975"/>
      <c r="I71" s="975"/>
      <c r="J71" s="975"/>
      <c r="K71" s="975"/>
      <c r="L71" s="975"/>
      <c r="M71" s="975"/>
      <c r="N71" s="975"/>
      <c r="O71" s="975"/>
      <c r="P71" s="976"/>
      <c r="Q71" s="977">
        <v>12</v>
      </c>
      <c r="R71" s="971"/>
      <c r="S71" s="971"/>
      <c r="T71" s="971"/>
      <c r="U71" s="971"/>
      <c r="V71" s="971">
        <v>11</v>
      </c>
      <c r="W71" s="971"/>
      <c r="X71" s="971"/>
      <c r="Y71" s="971"/>
      <c r="Z71" s="971"/>
      <c r="AA71" s="971">
        <v>1</v>
      </c>
      <c r="AB71" s="971"/>
      <c r="AC71" s="971"/>
      <c r="AD71" s="971"/>
      <c r="AE71" s="971"/>
      <c r="AF71" s="971">
        <v>1</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552</v>
      </c>
      <c r="C72" s="975"/>
      <c r="D72" s="975"/>
      <c r="E72" s="975"/>
      <c r="F72" s="975"/>
      <c r="G72" s="975"/>
      <c r="H72" s="975"/>
      <c r="I72" s="975"/>
      <c r="J72" s="975"/>
      <c r="K72" s="975"/>
      <c r="L72" s="975"/>
      <c r="M72" s="975"/>
      <c r="N72" s="975"/>
      <c r="O72" s="975"/>
      <c r="P72" s="976"/>
      <c r="Q72" s="977">
        <v>200</v>
      </c>
      <c r="R72" s="971"/>
      <c r="S72" s="971"/>
      <c r="T72" s="971"/>
      <c r="U72" s="971"/>
      <c r="V72" s="971">
        <v>94</v>
      </c>
      <c r="W72" s="971"/>
      <c r="X72" s="971"/>
      <c r="Y72" s="971"/>
      <c r="Z72" s="971"/>
      <c r="AA72" s="971">
        <v>106</v>
      </c>
      <c r="AB72" s="971"/>
      <c r="AC72" s="971"/>
      <c r="AD72" s="971"/>
      <c r="AE72" s="971"/>
      <c r="AF72" s="971">
        <v>106</v>
      </c>
      <c r="AG72" s="971"/>
      <c r="AH72" s="971"/>
      <c r="AI72" s="971"/>
      <c r="AJ72" s="971"/>
      <c r="AK72" s="971" t="s">
        <v>490</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553</v>
      </c>
      <c r="C73" s="975"/>
      <c r="D73" s="975"/>
      <c r="E73" s="975"/>
      <c r="F73" s="975"/>
      <c r="G73" s="975"/>
      <c r="H73" s="975"/>
      <c r="I73" s="975"/>
      <c r="J73" s="975"/>
      <c r="K73" s="975"/>
      <c r="L73" s="975"/>
      <c r="M73" s="975"/>
      <c r="N73" s="975"/>
      <c r="O73" s="975"/>
      <c r="P73" s="976"/>
      <c r="Q73" s="977">
        <v>27</v>
      </c>
      <c r="R73" s="971"/>
      <c r="S73" s="971"/>
      <c r="T73" s="971"/>
      <c r="U73" s="971"/>
      <c r="V73" s="971">
        <v>23</v>
      </c>
      <c r="W73" s="971"/>
      <c r="X73" s="971"/>
      <c r="Y73" s="971"/>
      <c r="Z73" s="971"/>
      <c r="AA73" s="971">
        <v>4</v>
      </c>
      <c r="AB73" s="971"/>
      <c r="AC73" s="971"/>
      <c r="AD73" s="971"/>
      <c r="AE73" s="971"/>
      <c r="AF73" s="971">
        <v>4</v>
      </c>
      <c r="AG73" s="971"/>
      <c r="AH73" s="971"/>
      <c r="AI73" s="971"/>
      <c r="AJ73" s="971"/>
      <c r="AK73" s="971">
        <v>0</v>
      </c>
      <c r="AL73" s="971"/>
      <c r="AM73" s="971"/>
      <c r="AN73" s="971"/>
      <c r="AO73" s="971"/>
      <c r="AP73" s="971" t="s">
        <v>490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554</v>
      </c>
      <c r="C74" s="975"/>
      <c r="D74" s="975"/>
      <c r="E74" s="975"/>
      <c r="F74" s="975"/>
      <c r="G74" s="975"/>
      <c r="H74" s="975"/>
      <c r="I74" s="975"/>
      <c r="J74" s="975"/>
      <c r="K74" s="975"/>
      <c r="L74" s="975"/>
      <c r="M74" s="975"/>
      <c r="N74" s="975"/>
      <c r="O74" s="975"/>
      <c r="P74" s="976"/>
      <c r="Q74" s="977">
        <v>2926</v>
      </c>
      <c r="R74" s="971"/>
      <c r="S74" s="971"/>
      <c r="T74" s="971"/>
      <c r="U74" s="971"/>
      <c r="V74" s="971">
        <v>2869</v>
      </c>
      <c r="W74" s="971"/>
      <c r="X74" s="971"/>
      <c r="Y74" s="971"/>
      <c r="Z74" s="971"/>
      <c r="AA74" s="971">
        <v>57</v>
      </c>
      <c r="AB74" s="971"/>
      <c r="AC74" s="971"/>
      <c r="AD74" s="971"/>
      <c r="AE74" s="971"/>
      <c r="AF74" s="971">
        <v>51</v>
      </c>
      <c r="AG74" s="971"/>
      <c r="AH74" s="971"/>
      <c r="AI74" s="971"/>
      <c r="AJ74" s="971"/>
      <c r="AK74" s="971">
        <v>167</v>
      </c>
      <c r="AL74" s="971"/>
      <c r="AM74" s="971"/>
      <c r="AN74" s="971"/>
      <c r="AO74" s="971"/>
      <c r="AP74" s="971">
        <v>1290</v>
      </c>
      <c r="AQ74" s="971"/>
      <c r="AR74" s="971"/>
      <c r="AS74" s="971"/>
      <c r="AT74" s="971"/>
      <c r="AU74" s="971">
        <v>202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558</v>
      </c>
      <c r="C75" s="975"/>
      <c r="D75" s="975"/>
      <c r="E75" s="975"/>
      <c r="F75" s="975"/>
      <c r="G75" s="975"/>
      <c r="H75" s="975"/>
      <c r="I75" s="975"/>
      <c r="J75" s="975"/>
      <c r="K75" s="975"/>
      <c r="L75" s="975"/>
      <c r="M75" s="975"/>
      <c r="N75" s="975"/>
      <c r="O75" s="975"/>
      <c r="P75" s="976"/>
      <c r="Q75" s="978">
        <v>2063</v>
      </c>
      <c r="R75" s="979"/>
      <c r="S75" s="979"/>
      <c r="T75" s="979"/>
      <c r="U75" s="980"/>
      <c r="V75" s="981">
        <v>1802</v>
      </c>
      <c r="W75" s="979"/>
      <c r="X75" s="979"/>
      <c r="Y75" s="979"/>
      <c r="Z75" s="980"/>
      <c r="AA75" s="981">
        <v>261</v>
      </c>
      <c r="AB75" s="979"/>
      <c r="AC75" s="979"/>
      <c r="AD75" s="979"/>
      <c r="AE75" s="980"/>
      <c r="AF75" s="981">
        <v>261</v>
      </c>
      <c r="AG75" s="979"/>
      <c r="AH75" s="979"/>
      <c r="AI75" s="979"/>
      <c r="AJ75" s="980"/>
      <c r="AK75" s="981" t="s">
        <v>490</v>
      </c>
      <c r="AL75" s="979"/>
      <c r="AM75" s="979"/>
      <c r="AN75" s="979"/>
      <c r="AO75" s="980"/>
      <c r="AP75" s="981" t="s">
        <v>490</v>
      </c>
      <c r="AQ75" s="979"/>
      <c r="AR75" s="979"/>
      <c r="AS75" s="979"/>
      <c r="AT75" s="980"/>
      <c r="AU75" s="981" t="s">
        <v>490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557</v>
      </c>
      <c r="C76" s="975"/>
      <c r="D76" s="975"/>
      <c r="E76" s="975"/>
      <c r="F76" s="975"/>
      <c r="G76" s="975"/>
      <c r="H76" s="975"/>
      <c r="I76" s="975"/>
      <c r="J76" s="975"/>
      <c r="K76" s="975"/>
      <c r="L76" s="975"/>
      <c r="M76" s="975"/>
      <c r="N76" s="975"/>
      <c r="O76" s="975"/>
      <c r="P76" s="976"/>
      <c r="Q76" s="978">
        <v>1017156</v>
      </c>
      <c r="R76" s="979"/>
      <c r="S76" s="979"/>
      <c r="T76" s="979"/>
      <c r="U76" s="980"/>
      <c r="V76" s="981">
        <v>995709</v>
      </c>
      <c r="W76" s="979"/>
      <c r="X76" s="979"/>
      <c r="Y76" s="979"/>
      <c r="Z76" s="980"/>
      <c r="AA76" s="981">
        <v>21447</v>
      </c>
      <c r="AB76" s="979"/>
      <c r="AC76" s="979"/>
      <c r="AD76" s="979"/>
      <c r="AE76" s="980"/>
      <c r="AF76" s="981">
        <v>21447</v>
      </c>
      <c r="AG76" s="979"/>
      <c r="AH76" s="979"/>
      <c r="AI76" s="979"/>
      <c r="AJ76" s="980"/>
      <c r="AK76" s="981">
        <v>1</v>
      </c>
      <c r="AL76" s="979"/>
      <c r="AM76" s="979"/>
      <c r="AN76" s="979"/>
      <c r="AO76" s="980"/>
      <c r="AP76" s="981" t="s">
        <v>490</v>
      </c>
      <c r="AQ76" s="979"/>
      <c r="AR76" s="979"/>
      <c r="AS76" s="979"/>
      <c r="AT76" s="980"/>
      <c r="AU76" s="981" t="s">
        <v>490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555</v>
      </c>
      <c r="C77" s="975"/>
      <c r="D77" s="975"/>
      <c r="E77" s="975"/>
      <c r="F77" s="975"/>
      <c r="G77" s="975"/>
      <c r="H77" s="975"/>
      <c r="I77" s="975"/>
      <c r="J77" s="975"/>
      <c r="K77" s="975"/>
      <c r="L77" s="975"/>
      <c r="M77" s="975"/>
      <c r="N77" s="975"/>
      <c r="O77" s="975"/>
      <c r="P77" s="976"/>
      <c r="Q77" s="978">
        <v>7139</v>
      </c>
      <c r="R77" s="979"/>
      <c r="S77" s="979"/>
      <c r="T77" s="979"/>
      <c r="U77" s="980"/>
      <c r="V77" s="981">
        <v>6167</v>
      </c>
      <c r="W77" s="979"/>
      <c r="X77" s="979"/>
      <c r="Y77" s="979"/>
      <c r="Z77" s="980"/>
      <c r="AA77" s="981">
        <v>972</v>
      </c>
      <c r="AB77" s="979"/>
      <c r="AC77" s="979"/>
      <c r="AD77" s="979"/>
      <c r="AE77" s="980"/>
      <c r="AF77" s="981">
        <v>972</v>
      </c>
      <c r="AG77" s="979"/>
      <c r="AH77" s="979"/>
      <c r="AI77" s="979"/>
      <c r="AJ77" s="980"/>
      <c r="AK77" s="981" t="s">
        <v>490</v>
      </c>
      <c r="AL77" s="979"/>
      <c r="AM77" s="979"/>
      <c r="AN77" s="979"/>
      <c r="AO77" s="980"/>
      <c r="AP77" s="981" t="s">
        <v>490</v>
      </c>
      <c r="AQ77" s="979"/>
      <c r="AR77" s="979"/>
      <c r="AS77" s="979"/>
      <c r="AT77" s="980"/>
      <c r="AU77" s="981" t="s">
        <v>490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22940</v>
      </c>
      <c r="AG88" s="959"/>
      <c r="AH88" s="959"/>
      <c r="AI88" s="959"/>
      <c r="AJ88" s="959"/>
      <c r="AK88" s="963"/>
      <c r="AL88" s="963"/>
      <c r="AM88" s="963"/>
      <c r="AN88" s="963"/>
      <c r="AO88" s="963"/>
      <c r="AP88" s="959">
        <v>4270</v>
      </c>
      <c r="AQ88" s="959"/>
      <c r="AR88" s="959"/>
      <c r="AS88" s="959"/>
      <c r="AT88" s="959"/>
      <c r="AU88" s="959">
        <v>392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2140804</v>
      </c>
      <c r="AB110" s="889"/>
      <c r="AC110" s="889"/>
      <c r="AD110" s="889"/>
      <c r="AE110" s="890"/>
      <c r="AF110" s="891">
        <v>2121264</v>
      </c>
      <c r="AG110" s="889"/>
      <c r="AH110" s="889"/>
      <c r="AI110" s="889"/>
      <c r="AJ110" s="890"/>
      <c r="AK110" s="891">
        <v>2030322</v>
      </c>
      <c r="AL110" s="889"/>
      <c r="AM110" s="889"/>
      <c r="AN110" s="889"/>
      <c r="AO110" s="890"/>
      <c r="AP110" s="892">
        <v>11.3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24136624</v>
      </c>
      <c r="BR110" s="842"/>
      <c r="BS110" s="842"/>
      <c r="BT110" s="842"/>
      <c r="BU110" s="842"/>
      <c r="BV110" s="842">
        <v>27516613</v>
      </c>
      <c r="BW110" s="842"/>
      <c r="BX110" s="842"/>
      <c r="BY110" s="842"/>
      <c r="BZ110" s="842"/>
      <c r="CA110" s="842">
        <v>27438315</v>
      </c>
      <c r="CB110" s="842"/>
      <c r="CC110" s="842"/>
      <c r="CD110" s="842"/>
      <c r="CE110" s="842"/>
      <c r="CF110" s="866">
        <v>153.19999999999999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14240980</v>
      </c>
      <c r="BR112" s="817"/>
      <c r="BS112" s="817"/>
      <c r="BT112" s="817"/>
      <c r="BU112" s="817"/>
      <c r="BV112" s="817">
        <v>14477061</v>
      </c>
      <c r="BW112" s="817"/>
      <c r="BX112" s="817"/>
      <c r="BY112" s="817"/>
      <c r="BZ112" s="817"/>
      <c r="CA112" s="817">
        <v>14467248</v>
      </c>
      <c r="CB112" s="817"/>
      <c r="CC112" s="817"/>
      <c r="CD112" s="817"/>
      <c r="CE112" s="817"/>
      <c r="CF112" s="875">
        <v>80.8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890260</v>
      </c>
      <c r="AB113" s="919"/>
      <c r="AC113" s="919"/>
      <c r="AD113" s="919"/>
      <c r="AE113" s="920"/>
      <c r="AF113" s="921">
        <v>857267</v>
      </c>
      <c r="AG113" s="919"/>
      <c r="AH113" s="919"/>
      <c r="AI113" s="919"/>
      <c r="AJ113" s="920"/>
      <c r="AK113" s="921">
        <v>891959</v>
      </c>
      <c r="AL113" s="919"/>
      <c r="AM113" s="919"/>
      <c r="AN113" s="919"/>
      <c r="AO113" s="920"/>
      <c r="AP113" s="922">
        <v>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1720276</v>
      </c>
      <c r="BR113" s="817"/>
      <c r="BS113" s="817"/>
      <c r="BT113" s="817"/>
      <c r="BU113" s="817"/>
      <c r="BV113" s="817">
        <v>1665414</v>
      </c>
      <c r="BW113" s="817"/>
      <c r="BX113" s="817"/>
      <c r="BY113" s="817"/>
      <c r="BZ113" s="817"/>
      <c r="CA113" s="817">
        <v>1564285</v>
      </c>
      <c r="CB113" s="817"/>
      <c r="CC113" s="817"/>
      <c r="CD113" s="817"/>
      <c r="CE113" s="817"/>
      <c r="CF113" s="875">
        <v>8.6999999999999993</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60643</v>
      </c>
      <c r="AB114" s="780"/>
      <c r="AC114" s="780"/>
      <c r="AD114" s="780"/>
      <c r="AE114" s="781"/>
      <c r="AF114" s="782">
        <v>75110</v>
      </c>
      <c r="AG114" s="780"/>
      <c r="AH114" s="780"/>
      <c r="AI114" s="780"/>
      <c r="AJ114" s="781"/>
      <c r="AK114" s="782">
        <v>85070</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1044486</v>
      </c>
      <c r="BR114" s="817"/>
      <c r="BS114" s="817"/>
      <c r="BT114" s="817"/>
      <c r="BU114" s="817"/>
      <c r="BV114" s="817">
        <v>988829</v>
      </c>
      <c r="BW114" s="817"/>
      <c r="BX114" s="817"/>
      <c r="BY114" s="817"/>
      <c r="BZ114" s="817"/>
      <c r="CA114" s="817">
        <v>1016187</v>
      </c>
      <c r="CB114" s="817"/>
      <c r="CC114" s="817"/>
      <c r="CD114" s="817"/>
      <c r="CE114" s="817"/>
      <c r="CF114" s="875">
        <v>5.7</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3091707</v>
      </c>
      <c r="AB117" s="903"/>
      <c r="AC117" s="903"/>
      <c r="AD117" s="903"/>
      <c r="AE117" s="904"/>
      <c r="AF117" s="905">
        <v>3053641</v>
      </c>
      <c r="AG117" s="903"/>
      <c r="AH117" s="903"/>
      <c r="AI117" s="903"/>
      <c r="AJ117" s="904"/>
      <c r="AK117" s="905">
        <v>3007351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41142366</v>
      </c>
      <c r="BR119" s="845"/>
      <c r="BS119" s="845"/>
      <c r="BT119" s="845"/>
      <c r="BU119" s="845"/>
      <c r="BV119" s="845">
        <v>44647917</v>
      </c>
      <c r="BW119" s="845"/>
      <c r="BX119" s="845"/>
      <c r="BY119" s="845"/>
      <c r="BZ119" s="845"/>
      <c r="CA119" s="845">
        <v>44486035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7206274</v>
      </c>
      <c r="BR120" s="842"/>
      <c r="BS120" s="842"/>
      <c r="BT120" s="842"/>
      <c r="BU120" s="842"/>
      <c r="BV120" s="842">
        <v>7261524</v>
      </c>
      <c r="BW120" s="842"/>
      <c r="BX120" s="842"/>
      <c r="BY120" s="842"/>
      <c r="BZ120" s="842"/>
      <c r="CA120" s="842">
        <v>7458624</v>
      </c>
      <c r="CB120" s="842"/>
      <c r="CC120" s="842"/>
      <c r="CD120" s="842"/>
      <c r="CE120" s="842"/>
      <c r="CF120" s="866">
        <v>41.6</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8666422</v>
      </c>
      <c r="DH120" s="842"/>
      <c r="DI120" s="842"/>
      <c r="DJ120" s="842"/>
      <c r="DK120" s="842"/>
      <c r="DL120" s="842">
        <v>8891630</v>
      </c>
      <c r="DM120" s="842"/>
      <c r="DN120" s="842"/>
      <c r="DO120" s="842"/>
      <c r="DP120" s="842"/>
      <c r="DQ120" s="842">
        <v>9455933</v>
      </c>
      <c r="DR120" s="842"/>
      <c r="DS120" s="842"/>
      <c r="DT120" s="842"/>
      <c r="DU120" s="842"/>
      <c r="DV120" s="843">
        <v>52.8</v>
      </c>
      <c r="DW120" s="843"/>
      <c r="DX120" s="843"/>
      <c r="DY120" s="843"/>
      <c r="DZ120" s="844"/>
    </row>
    <row r="121" spans="1:130" s="230" customFormat="1" ht="26.25" customHeight="1">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5531341</v>
      </c>
      <c r="DH121" s="817"/>
      <c r="DI121" s="817"/>
      <c r="DJ121" s="817"/>
      <c r="DK121" s="817"/>
      <c r="DL121" s="817">
        <v>5537263</v>
      </c>
      <c r="DM121" s="817"/>
      <c r="DN121" s="817"/>
      <c r="DO121" s="817"/>
      <c r="DP121" s="817"/>
      <c r="DQ121" s="817">
        <v>4965394</v>
      </c>
      <c r="DR121" s="817"/>
      <c r="DS121" s="817"/>
      <c r="DT121" s="817"/>
      <c r="DU121" s="817"/>
      <c r="DV121" s="794">
        <v>27.7</v>
      </c>
      <c r="DW121" s="794"/>
      <c r="DX121" s="794"/>
      <c r="DY121" s="794"/>
      <c r="DZ121" s="795"/>
    </row>
    <row r="122" spans="1:130" s="230" customFormat="1" ht="26.25" customHeight="1">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26181836</v>
      </c>
      <c r="BR122" s="845"/>
      <c r="BS122" s="845"/>
      <c r="BT122" s="845"/>
      <c r="BU122" s="845"/>
      <c r="BV122" s="845">
        <v>27664005</v>
      </c>
      <c r="BW122" s="845"/>
      <c r="BX122" s="845"/>
      <c r="BY122" s="845"/>
      <c r="BZ122" s="845"/>
      <c r="CA122" s="845">
        <v>27017976</v>
      </c>
      <c r="CB122" s="845"/>
      <c r="CC122" s="845"/>
      <c r="CD122" s="845"/>
      <c r="CE122" s="845"/>
      <c r="CF122" s="846">
        <v>150.9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35733</v>
      </c>
      <c r="DH122" s="817"/>
      <c r="DI122" s="817"/>
      <c r="DJ122" s="817"/>
      <c r="DK122" s="817"/>
      <c r="DL122" s="817">
        <v>40736</v>
      </c>
      <c r="DM122" s="817"/>
      <c r="DN122" s="817"/>
      <c r="DO122" s="817"/>
      <c r="DP122" s="817"/>
      <c r="DQ122" s="817">
        <v>38455</v>
      </c>
      <c r="DR122" s="817"/>
      <c r="DS122" s="817"/>
      <c r="DT122" s="817"/>
      <c r="DU122" s="817"/>
      <c r="DV122" s="794">
        <v>0.2</v>
      </c>
      <c r="DW122" s="794"/>
      <c r="DX122" s="794"/>
      <c r="DY122" s="794"/>
      <c r="DZ122" s="795"/>
    </row>
    <row r="123" spans="1:130" s="230" customFormat="1" ht="26.25" customHeight="1">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33388110</v>
      </c>
      <c r="BR123" s="833"/>
      <c r="BS123" s="833"/>
      <c r="BT123" s="833"/>
      <c r="BU123" s="833"/>
      <c r="BV123" s="833">
        <v>34925529</v>
      </c>
      <c r="BW123" s="833"/>
      <c r="BX123" s="833"/>
      <c r="BY123" s="833"/>
      <c r="BZ123" s="833"/>
      <c r="CA123" s="833">
        <v>34476600</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7484</v>
      </c>
      <c r="DH123" s="780"/>
      <c r="DI123" s="780"/>
      <c r="DJ123" s="780"/>
      <c r="DK123" s="781"/>
      <c r="DL123" s="782">
        <v>7432</v>
      </c>
      <c r="DM123" s="780"/>
      <c r="DN123" s="780"/>
      <c r="DO123" s="780"/>
      <c r="DP123" s="781"/>
      <c r="DQ123" s="782">
        <v>7466</v>
      </c>
      <c r="DR123" s="780"/>
      <c r="DS123" s="780"/>
      <c r="DT123" s="780"/>
      <c r="DU123" s="781"/>
      <c r="DV123" s="824">
        <v>0</v>
      </c>
      <c r="DW123" s="825"/>
      <c r="DX123" s="825"/>
      <c r="DY123" s="825"/>
      <c r="DZ123" s="826"/>
    </row>
    <row r="124" spans="1:130" s="230" customFormat="1" ht="26.25" customHeight="1" thickBot="1">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43.8</v>
      </c>
      <c r="BR124" s="831"/>
      <c r="BS124" s="831"/>
      <c r="BT124" s="831"/>
      <c r="BU124" s="831"/>
      <c r="BV124" s="831">
        <v>55.6</v>
      </c>
      <c r="BW124" s="831"/>
      <c r="BX124" s="831"/>
      <c r="BY124" s="831"/>
      <c r="BZ124" s="831"/>
      <c r="CA124" s="831">
        <v>55.8</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19528849</v>
      </c>
      <c r="AB129" s="780"/>
      <c r="AC129" s="780"/>
      <c r="AD129" s="780"/>
      <c r="AE129" s="781"/>
      <c r="AF129" s="782">
        <v>19405134</v>
      </c>
      <c r="AG129" s="780"/>
      <c r="AH129" s="780"/>
      <c r="AI129" s="780"/>
      <c r="AJ129" s="781"/>
      <c r="AK129" s="782">
        <v>19860971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1859742</v>
      </c>
      <c r="AB130" s="780"/>
      <c r="AC130" s="780"/>
      <c r="AD130" s="780"/>
      <c r="AE130" s="781"/>
      <c r="AF130" s="782">
        <v>1939616</v>
      </c>
      <c r="AG130" s="780"/>
      <c r="AH130" s="780"/>
      <c r="AI130" s="780"/>
      <c r="AJ130" s="781"/>
      <c r="AK130" s="782">
        <v>1951255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17669107</v>
      </c>
      <c r="AB131" s="764"/>
      <c r="AC131" s="764"/>
      <c r="AD131" s="764"/>
      <c r="AE131" s="765"/>
      <c r="AF131" s="766">
        <v>17465518</v>
      </c>
      <c r="AG131" s="764"/>
      <c r="AH131" s="764"/>
      <c r="AI131" s="764"/>
      <c r="AJ131" s="765"/>
      <c r="AK131" s="766">
        <v>17909716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55.8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6.9724236770000001</v>
      </c>
      <c r="AB132" s="745"/>
      <c r="AC132" s="745"/>
      <c r="AD132" s="745"/>
      <c r="AE132" s="746"/>
      <c r="AF132" s="747">
        <v>6.3784251919999999</v>
      </c>
      <c r="AG132" s="745"/>
      <c r="AH132" s="745"/>
      <c r="AI132" s="745"/>
      <c r="AJ132" s="746"/>
      <c r="AK132" s="747">
        <v>5.896776923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6.4</v>
      </c>
      <c r="AB133" s="724"/>
      <c r="AC133" s="724"/>
      <c r="AD133" s="724"/>
      <c r="AE133" s="725"/>
      <c r="AF133" s="723">
        <v>6.5</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0A8ORjCYDkGLeZ2RcRLEmB+w+a/QqbH282lzhjRol7wH41WmepnYk2nAYGfQfeyV6krRnl7Eq4pLF0FZ7Wo0A==" saltValue="UCm5fkdwnsbEgo4wWiBD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478</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7jjMFhrDSuL/kYt6Syxi4/OFeaoAtYuD+rK7AxrphIzJ0K1jkG8kMrEpMZDgzZUy5vo1p0Yzs1fr025B6mxHOw==" saltValue="JkrNZ+b7/a3M/CAG4cPr4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dxZi6eclUVP+xOxb3GRnVGprEzNMbqEiBe4kXMTx8hxwXAYX7JjbPCV8OmMkkiTLaFcUiiUoGjX24iql+t8xKQ==" saltValue="itiqI5IrnFLku2ElgbCwn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5036868</v>
      </c>
      <c r="AP9" s="281">
        <v>56750</v>
      </c>
      <c r="AQ9" s="282">
        <v>73824</v>
      </c>
      <c r="AR9" s="283">
        <v>-23.1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890368</v>
      </c>
      <c r="AP10" s="284">
        <v>10032</v>
      </c>
      <c r="AQ10" s="285">
        <v>6244</v>
      </c>
      <c r="AR10" s="286">
        <v>60.7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72287</v>
      </c>
      <c r="AP11" s="284">
        <v>814</v>
      </c>
      <c r="AQ11" s="285">
        <v>1048</v>
      </c>
      <c r="AR11" s="286">
        <v>-22.3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8</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242850</v>
      </c>
      <c r="AP13" s="284">
        <v>2736</v>
      </c>
      <c r="AQ13" s="285">
        <v>2350</v>
      </c>
      <c r="AR13" s="286">
        <v>16.399999999999999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166037</v>
      </c>
      <c r="AP14" s="284">
        <v>1871</v>
      </c>
      <c r="AQ14" s="285">
        <v>1698</v>
      </c>
      <c r="AR14" s="286">
        <v>10.199999999999999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-288306</v>
      </c>
      <c r="AP15" s="284">
        <v>-3248</v>
      </c>
      <c r="AQ15" s="285">
        <v>-3564</v>
      </c>
      <c r="AR15" s="286">
        <v>-8.9</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6120104</v>
      </c>
      <c r="AP16" s="284">
        <v>68954</v>
      </c>
      <c r="AQ16" s="285">
        <v>81608</v>
      </c>
      <c r="AR16" s="286">
        <v>-15.5</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5.61</v>
      </c>
      <c r="AP21" s="298">
        <v>7.59</v>
      </c>
      <c r="AQ21" s="299">
        <v>-1.98</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96.5</v>
      </c>
      <c r="AP22" s="303">
        <v>98.2</v>
      </c>
      <c r="AQ22" s="304">
        <v>-1.7</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c r="A27" s="309"/>
      <c r="AO27" s="262"/>
      <c r="AP27" s="262"/>
      <c r="AQ27" s="262"/>
      <c r="AR27" s="262"/>
      <c r="AS27" s="262"/>
      <c r="AT27" s="262"/>
    </row>
    <row r="28" spans="1:46" ht="16.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2030322</v>
      </c>
      <c r="AP32" s="312">
        <v>22875</v>
      </c>
      <c r="AQ32" s="313">
        <v>42992</v>
      </c>
      <c r="AR32" s="314">
        <v>-46.8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43</v>
      </c>
      <c r="AR34" s="314" t="s">
        <v>490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891959</v>
      </c>
      <c r="AP35" s="312">
        <v>10050</v>
      </c>
      <c r="AQ35" s="313">
        <v>11969</v>
      </c>
      <c r="AR35" s="314">
        <v>-16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85070</v>
      </c>
      <c r="AP36" s="312">
        <v>958</v>
      </c>
      <c r="AQ36" s="313">
        <v>2138</v>
      </c>
      <c r="AR36" s="314">
        <v>-55.2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592</v>
      </c>
      <c r="AR37" s="314" t="s">
        <v>490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2</v>
      </c>
      <c r="AR38" s="304" t="s">
        <v>490</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490</v>
      </c>
      <c r="AP39" s="312" t="s">
        <v>490</v>
      </c>
      <c r="AQ39" s="313">
        <v>-5777</v>
      </c>
      <c r="AR39" s="314" t="s">
        <v>490</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-1951255</v>
      </c>
      <c r="AP40" s="312">
        <v>-21984</v>
      </c>
      <c r="AQ40" s="313">
        <v>-36457</v>
      </c>
      <c r="AR40" s="314">
        <v>-39.700000000000003</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1056096</v>
      </c>
      <c r="AP41" s="312">
        <v>11899</v>
      </c>
      <c r="AQ41" s="313">
        <v>15502</v>
      </c>
      <c r="AR41" s="314">
        <v>-23.2</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5018056</v>
      </c>
      <c r="AN51" s="334">
        <v>56240</v>
      </c>
      <c r="AO51" s="335">
        <v>23.6</v>
      </c>
      <c r="AP51" s="336">
        <v>62383</v>
      </c>
      <c r="AQ51" s="337">
        <v>14.1</v>
      </c>
      <c r="AR51" s="338">
        <v>9.5</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2996397</v>
      </c>
      <c r="AN52" s="342">
        <v>33582</v>
      </c>
      <c r="AO52" s="343">
        <v>-12.4</v>
      </c>
      <c r="AP52" s="344">
        <v>35325</v>
      </c>
      <c r="AQ52" s="345">
        <v>7.6</v>
      </c>
      <c r="AR52" s="346">
        <v>-20</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3750362</v>
      </c>
      <c r="AN53" s="334">
        <v>42095</v>
      </c>
      <c r="AO53" s="335">
        <v>-25.2</v>
      </c>
      <c r="AP53" s="336">
        <v>63812</v>
      </c>
      <c r="AQ53" s="337">
        <v>2.2999999999999998</v>
      </c>
      <c r="AR53" s="338">
        <v>-27.5</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2747051</v>
      </c>
      <c r="AN54" s="342">
        <v>30834</v>
      </c>
      <c r="AO54" s="343">
        <v>-8.1999999999999993</v>
      </c>
      <c r="AP54" s="344">
        <v>33848</v>
      </c>
      <c r="AQ54" s="345">
        <v>-4.2</v>
      </c>
      <c r="AR54" s="346">
        <v>-4</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3728923</v>
      </c>
      <c r="AN55" s="334">
        <v>41952</v>
      </c>
      <c r="AO55" s="335">
        <v>-0.3</v>
      </c>
      <c r="AP55" s="336">
        <v>54225</v>
      </c>
      <c r="AQ55" s="337">
        <v>-15</v>
      </c>
      <c r="AR55" s="338">
        <v>14.7</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2827590</v>
      </c>
      <c r="AN56" s="342">
        <v>31812</v>
      </c>
      <c r="AO56" s="343">
        <v>3.2</v>
      </c>
      <c r="AP56" s="344">
        <v>27337</v>
      </c>
      <c r="AQ56" s="345">
        <v>-19.2</v>
      </c>
      <c r="AR56" s="346">
        <v>22.4</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7164090</v>
      </c>
      <c r="AN57" s="334">
        <v>80689</v>
      </c>
      <c r="AO57" s="335">
        <v>92.3</v>
      </c>
      <c r="AP57" s="336">
        <v>54016</v>
      </c>
      <c r="AQ57" s="337">
        <v>-0.4</v>
      </c>
      <c r="AR57" s="338">
        <v>92.7</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6202240</v>
      </c>
      <c r="AN58" s="342">
        <v>69855</v>
      </c>
      <c r="AO58" s="343">
        <v>119.6</v>
      </c>
      <c r="AP58" s="344">
        <v>28078</v>
      </c>
      <c r="AQ58" s="345">
        <v>2.7</v>
      </c>
      <c r="AR58" s="346">
        <v>116.9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3172811</v>
      </c>
      <c r="AN59" s="334">
        <v>35748</v>
      </c>
      <c r="AO59" s="335">
        <v>-55.7</v>
      </c>
      <c r="AP59" s="336">
        <v>52786</v>
      </c>
      <c r="AQ59" s="337">
        <v>-2.2999999999999998</v>
      </c>
      <c r="AR59" s="338">
        <v>-53.4</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1512246</v>
      </c>
      <c r="AN60" s="342">
        <v>17038</v>
      </c>
      <c r="AO60" s="343">
        <v>-75.599999999999994</v>
      </c>
      <c r="AP60" s="344">
        <v>28742</v>
      </c>
      <c r="AQ60" s="345">
        <v>2.4</v>
      </c>
      <c r="AR60" s="346">
        <v>-78</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4566848</v>
      </c>
      <c r="AN61" s="349">
        <v>51345</v>
      </c>
      <c r="AO61" s="350">
        <v>6.9</v>
      </c>
      <c r="AP61" s="351">
        <v>57444</v>
      </c>
      <c r="AQ61" s="352">
        <v>-0.3</v>
      </c>
      <c r="AR61" s="338">
        <v>7.2</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3257105</v>
      </c>
      <c r="AN62" s="342">
        <v>36624</v>
      </c>
      <c r="AO62" s="343">
        <v>5.3</v>
      </c>
      <c r="AP62" s="344">
        <v>30666</v>
      </c>
      <c r="AQ62" s="345">
        <v>-2.1</v>
      </c>
      <c r="AR62" s="346">
        <v>7.4</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qGK/dhOzVXxX1htCF/EgMeQ6tREbcmCX84ey+OjnxomATFCDOc9SE+7VGA2QzzdcMdkGwf1ifAxlI+N3lc+ICg==" saltValue="uUPpuBQEqYxf1vpCaFnZ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478</v>
      </c>
    </row>
    <row r="121" spans="125:125" ht="13.5" hidden="1" customHeight="1">
      <c r="DU121" s="259"/>
    </row>
  </sheetData>
  <sheetProtection algorithmName="SHA-512" hashValue="vssE9kPsgvfDQmYufFd2/HBcQ9YCH38RMhKMbynWW+hVDsbs5sUoB3w/chAg07IJYvGUu3lqAI4oPaLZsP7f1A==" saltValue="vsbiEIXyiw9JLzW5cglM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478</v>
      </c>
    </row>
  </sheetData>
  <sheetProtection algorithmName="SHA-512" hashValue="cUJUWUJBV/gEQoDeZUTGneflu77fONCwvY4ewCCgnJ8/wKs+41f+QNr0wS4mt8ec6MO9BoTGzUEa66ppjKEeDA==" saltValue="i/w38AQv1lVUYaMoJG9C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16.16</v>
      </c>
      <c r="G47" s="12">
        <v>11.34</v>
      </c>
      <c r="H47" s="12">
        <v>11.42</v>
      </c>
      <c r="I47" s="12">
        <v>19.82</v>
      </c>
      <c r="J47" s="13">
        <v>22.14</v>
      </c>
    </row>
    <row r="48" spans="2:10" ht="57.75" customHeight="1">
      <c r="B48" s="14"/>
      <c r="C48" s="1141" t="s">
        <v>4</v>
      </c>
      <c r="D48" s="1141"/>
      <c r="E48" s="1142"/>
      <c r="F48" s="15">
        <v>3.79</v>
      </c>
      <c r="G48" s="16">
        <v>3.09</v>
      </c>
      <c r="H48" s="16">
        <v>7.64</v>
      </c>
      <c r="I48" s="16">
        <v>9.4</v>
      </c>
      <c r="J48" s="17">
        <v>5.01</v>
      </c>
    </row>
    <row r="49" spans="2:10" ht="57.75" customHeight="1" thickBot="1">
      <c r="B49" s="18"/>
      <c r="C49" s="1143" t="s">
        <v>5</v>
      </c>
      <c r="D49" s="1143"/>
      <c r="E49" s="1144"/>
      <c r="F49" s="19" t="s">
        <v>533</v>
      </c>
      <c r="G49" s="20" t="s">
        <v>534</v>
      </c>
      <c r="H49" s="20">
        <v>5.44</v>
      </c>
      <c r="I49" s="20">
        <v>10.029999999999999</v>
      </c>
      <c r="J49" s="21" t="s">
        <v>535</v>
      </c>
    </row>
    <row r="50" spans="2:10" ht="13.2"/>
  </sheetData>
  <sheetProtection algorithmName="SHA-512" hashValue="zfAH6Olrw95FSsw9IbKn79V1RSNUju5UmnoWlJqTl+SWULc4lrTeLWTEh9nUjEp1tJaqTpjhacahn2Gr01F8OA==" saltValue="7CBE3xp9YX+DBW7pbshv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536</v>
      </c>
      <c r="D34" s="1151"/>
      <c r="E34" s="1152"/>
      <c r="F34" s="32">
        <v>3.76</v>
      </c>
      <c r="G34" s="33">
        <v>3.07</v>
      </c>
      <c r="H34" s="33">
        <v>7.62</v>
      </c>
      <c r="I34" s="33">
        <v>9.3800000000000008</v>
      </c>
      <c r="J34" s="34">
        <v>5.01</v>
      </c>
      <c r="K34" s="22"/>
      <c r="L34" s="22"/>
      <c r="M34" s="22"/>
      <c r="N34" s="22"/>
      <c r="O34" s="22"/>
      <c r="P34" s="22"/>
    </row>
    <row r="35" spans="1:16" ht="39" customHeight="1">
      <c r="A35" s="22"/>
      <c r="B35" s="35"/>
      <c r="C35" s="1145" t="s">
        <v>537</v>
      </c>
      <c r="D35" s="1146"/>
      <c r="E35" s="1147"/>
      <c r="F35" s="36">
        <v>3.98</v>
      </c>
      <c r="G35" s="37">
        <v>3.57</v>
      </c>
      <c r="H35" s="37">
        <v>3.15</v>
      </c>
      <c r="I35" s="37">
        <v>3.07</v>
      </c>
      <c r="J35" s="38">
        <v>2.58</v>
      </c>
      <c r="K35" s="22"/>
      <c r="L35" s="22"/>
      <c r="M35" s="22"/>
      <c r="N35" s="22"/>
      <c r="O35" s="22"/>
      <c r="P35" s="22"/>
    </row>
    <row r="36" spans="1:16" ht="39" customHeight="1">
      <c r="A36" s="22"/>
      <c r="B36" s="35"/>
      <c r="C36" s="1145" t="s">
        <v>538</v>
      </c>
      <c r="D36" s="1146"/>
      <c r="E36" s="1147"/>
      <c r="F36" s="36">
        <v>0.53</v>
      </c>
      <c r="G36" s="37">
        <v>1.22</v>
      </c>
      <c r="H36" s="37">
        <v>1.56</v>
      </c>
      <c r="I36" s="37">
        <v>2.0699999999999998</v>
      </c>
      <c r="J36" s="38">
        <v>2.33</v>
      </c>
      <c r="K36" s="22"/>
      <c r="L36" s="22"/>
      <c r="M36" s="22"/>
      <c r="N36" s="22"/>
      <c r="O36" s="22"/>
      <c r="P36" s="22"/>
    </row>
    <row r="37" spans="1:16" ht="39" customHeight="1">
      <c r="A37" s="22"/>
      <c r="B37" s="35"/>
      <c r="C37" s="1145" t="s">
        <v>539</v>
      </c>
      <c r="D37" s="1146"/>
      <c r="E37" s="1147"/>
      <c r="F37" s="36">
        <v>1.64</v>
      </c>
      <c r="G37" s="37">
        <v>1.66</v>
      </c>
      <c r="H37" s="37">
        <v>1.69</v>
      </c>
      <c r="I37" s="37">
        <v>1.73</v>
      </c>
      <c r="J37" s="38">
        <v>1.79</v>
      </c>
      <c r="K37" s="22"/>
      <c r="L37" s="22"/>
      <c r="M37" s="22"/>
      <c r="N37" s="22"/>
      <c r="O37" s="22"/>
      <c r="P37" s="22"/>
    </row>
    <row r="38" spans="1:16" ht="39" customHeight="1">
      <c r="A38" s="22"/>
      <c r="B38" s="35"/>
      <c r="C38" s="1145" t="s">
        <v>540</v>
      </c>
      <c r="D38" s="1146"/>
      <c r="E38" s="1147"/>
      <c r="F38" s="36">
        <v>0.68</v>
      </c>
      <c r="G38" s="37">
        <v>1.04</v>
      </c>
      <c r="H38" s="37">
        <v>1.25</v>
      </c>
      <c r="I38" s="37">
        <v>0.63</v>
      </c>
      <c r="J38" s="38">
        <v>0.7</v>
      </c>
      <c r="K38" s="22"/>
      <c r="L38" s="22"/>
      <c r="M38" s="22"/>
      <c r="N38" s="22"/>
      <c r="O38" s="22"/>
      <c r="P38" s="22"/>
    </row>
    <row r="39" spans="1:16" ht="39" customHeight="1">
      <c r="A39" s="22"/>
      <c r="B39" s="35"/>
      <c r="C39" s="1145" t="s">
        <v>541</v>
      </c>
      <c r="D39" s="1146"/>
      <c r="E39" s="1147"/>
      <c r="F39" s="36">
        <v>0.6</v>
      </c>
      <c r="G39" s="37">
        <v>0.4</v>
      </c>
      <c r="H39" s="37">
        <v>0.42</v>
      </c>
      <c r="I39" s="37">
        <v>0.28999999999999998</v>
      </c>
      <c r="J39" s="38">
        <v>0.32</v>
      </c>
      <c r="K39" s="22"/>
      <c r="L39" s="22"/>
      <c r="M39" s="22"/>
      <c r="N39" s="22"/>
      <c r="O39" s="22"/>
      <c r="P39" s="22"/>
    </row>
    <row r="40" spans="1:16" ht="39" customHeight="1">
      <c r="A40" s="22"/>
      <c r="B40" s="35"/>
      <c r="C40" s="1145" t="s">
        <v>542</v>
      </c>
      <c r="D40" s="1146"/>
      <c r="E40" s="1147"/>
      <c r="F40" s="36">
        <v>0.06</v>
      </c>
      <c r="G40" s="37">
        <v>7.0000000000000007E-2</v>
      </c>
      <c r="H40" s="37">
        <v>0.12</v>
      </c>
      <c r="I40" s="37">
        <v>0.14000000000000001</v>
      </c>
      <c r="J40" s="38">
        <v>0.12</v>
      </c>
      <c r="K40" s="22"/>
      <c r="L40" s="22"/>
      <c r="M40" s="22"/>
      <c r="N40" s="22"/>
      <c r="O40" s="22"/>
      <c r="P40" s="22"/>
    </row>
    <row r="41" spans="1:16" ht="39" customHeight="1">
      <c r="A41" s="22"/>
      <c r="B41" s="35"/>
      <c r="C41" s="1145" t="s">
        <v>543</v>
      </c>
      <c r="D41" s="1146"/>
      <c r="E41" s="1147"/>
      <c r="F41" s="36">
        <v>0.05</v>
      </c>
      <c r="G41" s="37">
        <v>0.03</v>
      </c>
      <c r="H41" s="37">
        <v>0.04</v>
      </c>
      <c r="I41" s="37">
        <v>0.11</v>
      </c>
      <c r="J41" s="38">
        <v>0.05</v>
      </c>
      <c r="K41" s="22"/>
      <c r="L41" s="22"/>
      <c r="M41" s="22"/>
      <c r="N41" s="22"/>
      <c r="O41" s="22"/>
      <c r="P41" s="22"/>
    </row>
    <row r="42" spans="1:16" ht="39" customHeight="1">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545</v>
      </c>
      <c r="D43" s="1149"/>
      <c r="E43" s="1150"/>
      <c r="F43" s="41">
        <v>0.08</v>
      </c>
      <c r="G43" s="42">
        <v>0.08</v>
      </c>
      <c r="H43" s="42">
        <v>0.06</v>
      </c>
      <c r="I43" s="42">
        <v>0.06</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tYfXHKSf25Cm8wNT+TVeAbj/tOcgtnpiBAzDc4T5COIZlEmxE5IUWDcN4batZjg/Z6qQcaa2BWzUMcxNR3MfzA==" saltValue="KJ67umwsXG4oKD9Mpdh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76" t="s">
        <v>9</v>
      </c>
      <c r="C45" s="1177"/>
      <c r="D45" s="58"/>
      <c r="E45" s="1182" t="s">
        <v>10</v>
      </c>
      <c r="F45" s="1182"/>
      <c r="G45" s="1182"/>
      <c r="H45" s="1182"/>
      <c r="I45" s="1182"/>
      <c r="J45" s="1183"/>
      <c r="K45" s="59">
        <v>2022</v>
      </c>
      <c r="L45" s="60">
        <v>2061</v>
      </c>
      <c r="M45" s="60">
        <v>2141</v>
      </c>
      <c r="N45" s="60">
        <v>2121</v>
      </c>
      <c r="O45" s="61">
        <v>2030</v>
      </c>
      <c r="P45" s="48"/>
      <c r="Q45" s="48"/>
      <c r="R45" s="48"/>
      <c r="S45" s="48"/>
      <c r="T45" s="48"/>
      <c r="U45" s="48"/>
    </row>
    <row r="46" spans="1:21" ht="30.75" customHeight="1">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78"/>
      <c r="C48" s="1179"/>
      <c r="D48" s="62"/>
      <c r="E48" s="1155" t="s">
        <v>13</v>
      </c>
      <c r="F48" s="1155"/>
      <c r="G48" s="1155"/>
      <c r="H48" s="1155"/>
      <c r="I48" s="1155"/>
      <c r="J48" s="1156"/>
      <c r="K48" s="63">
        <v>669</v>
      </c>
      <c r="L48" s="64">
        <v>776</v>
      </c>
      <c r="M48" s="64">
        <v>890</v>
      </c>
      <c r="N48" s="64">
        <v>857</v>
      </c>
      <c r="O48" s="65">
        <v>892</v>
      </c>
      <c r="P48" s="48"/>
      <c r="Q48" s="48"/>
      <c r="R48" s="48"/>
      <c r="S48" s="48"/>
      <c r="T48" s="48"/>
      <c r="U48" s="48"/>
    </row>
    <row r="49" spans="1:21" ht="30.75" customHeight="1">
      <c r="A49" s="48"/>
      <c r="B49" s="1178"/>
      <c r="C49" s="1179"/>
      <c r="D49" s="62"/>
      <c r="E49" s="1155" t="s">
        <v>14</v>
      </c>
      <c r="F49" s="1155"/>
      <c r="G49" s="1155"/>
      <c r="H49" s="1155"/>
      <c r="I49" s="1155"/>
      <c r="J49" s="1156"/>
      <c r="K49" s="63">
        <v>101</v>
      </c>
      <c r="L49" s="64">
        <v>67</v>
      </c>
      <c r="M49" s="64">
        <v>61</v>
      </c>
      <c r="N49" s="64">
        <v>75</v>
      </c>
      <c r="O49" s="65">
        <v>85</v>
      </c>
      <c r="P49" s="48"/>
      <c r="Q49" s="48"/>
      <c r="R49" s="48"/>
      <c r="S49" s="48"/>
      <c r="T49" s="48"/>
      <c r="U49" s="48"/>
    </row>
    <row r="50" spans="1:21" ht="30.75" customHeight="1">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17</v>
      </c>
      <c r="C52" s="1154"/>
      <c r="D52" s="66"/>
      <c r="E52" s="1155" t="s">
        <v>18</v>
      </c>
      <c r="F52" s="1155"/>
      <c r="G52" s="1155"/>
      <c r="H52" s="1155"/>
      <c r="I52" s="1155"/>
      <c r="J52" s="1156"/>
      <c r="K52" s="63">
        <v>1829</v>
      </c>
      <c r="L52" s="64">
        <v>1850</v>
      </c>
      <c r="M52" s="64">
        <v>1860</v>
      </c>
      <c r="N52" s="64">
        <v>1939</v>
      </c>
      <c r="O52" s="65">
        <v>1951</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963</v>
      </c>
      <c r="L53" s="69">
        <v>1054</v>
      </c>
      <c r="M53" s="69">
        <v>1232</v>
      </c>
      <c r="N53" s="69">
        <v>1114</v>
      </c>
      <c r="O53" s="70">
        <v>1056</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c r="B58" s="1161" t="s">
        <v>24</v>
      </c>
      <c r="C58" s="1162"/>
      <c r="D58" s="1167" t="s">
        <v>25</v>
      </c>
      <c r="E58" s="1168"/>
      <c r="F58" s="1168"/>
      <c r="G58" s="1168"/>
      <c r="H58" s="1168"/>
      <c r="I58" s="1168"/>
      <c r="J58" s="1169"/>
      <c r="K58" s="83" t="s">
        <v>567</v>
      </c>
      <c r="L58" s="84" t="s">
        <v>567</v>
      </c>
      <c r="M58" s="84" t="s">
        <v>567</v>
      </c>
      <c r="N58" s="84" t="s">
        <v>567</v>
      </c>
      <c r="O58" s="85" t="s">
        <v>567</v>
      </c>
    </row>
    <row r="59" spans="1:21" ht="31.5" customHeight="1">
      <c r="B59" s="1163"/>
      <c r="C59" s="1164"/>
      <c r="D59" s="1170" t="s">
        <v>26</v>
      </c>
      <c r="E59" s="1171"/>
      <c r="F59" s="1171"/>
      <c r="G59" s="1171"/>
      <c r="H59" s="1171"/>
      <c r="I59" s="1171"/>
      <c r="J59" s="1172"/>
      <c r="K59" s="86" t="s">
        <v>567</v>
      </c>
      <c r="L59" s="87" t="s">
        <v>567</v>
      </c>
      <c r="M59" s="87" t="s">
        <v>567</v>
      </c>
      <c r="N59" s="87" t="s">
        <v>567</v>
      </c>
      <c r="O59" s="88" t="s">
        <v>567</v>
      </c>
    </row>
    <row r="60" spans="1:21" ht="31.5" customHeight="1" thickBot="1">
      <c r="B60" s="1165"/>
      <c r="C60" s="1166"/>
      <c r="D60" s="1173" t="s">
        <v>27</v>
      </c>
      <c r="E60" s="1174"/>
      <c r="F60" s="1174"/>
      <c r="G60" s="1174"/>
      <c r="H60" s="1174"/>
      <c r="I60" s="1174"/>
      <c r="J60" s="1175"/>
      <c r="K60" s="89" t="s">
        <v>567</v>
      </c>
      <c r="L60" s="90" t="s">
        <v>567</v>
      </c>
      <c r="M60" s="90" t="s">
        <v>567</v>
      </c>
      <c r="N60" s="90" t="s">
        <v>567</v>
      </c>
      <c r="O60" s="91" t="s">
        <v>567</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SbwzCwMF/BD9CvVKVMaYsLqh+RU5jjmUrYinYtSF80XPPvIhO3FJ0nxhUrO9iHAOlFjidD7q14wdEtNA/VVw==" saltValue="cMFDOhjJEiMTWSXm1glY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528</v>
      </c>
      <c r="J40" s="103" t="s">
        <v>529</v>
      </c>
      <c r="K40" s="103" t="s">
        <v>530</v>
      </c>
      <c r="L40" s="103" t="s">
        <v>531</v>
      </c>
      <c r="M40" s="104" t="s">
        <v>532</v>
      </c>
    </row>
    <row r="41" spans="2:13" ht="27.75" customHeight="1">
      <c r="B41" s="1196" t="s">
        <v>30</v>
      </c>
      <c r="C41" s="1197"/>
      <c r="D41" s="105"/>
      <c r="E41" s="1198" t="s">
        <v>31</v>
      </c>
      <c r="F41" s="1198"/>
      <c r="G41" s="1198"/>
      <c r="H41" s="1199"/>
      <c r="I41" s="355">
        <v>21313</v>
      </c>
      <c r="J41" s="356">
        <v>22688</v>
      </c>
      <c r="K41" s="356">
        <v>24137</v>
      </c>
      <c r="L41" s="356">
        <v>27517</v>
      </c>
      <c r="M41" s="357">
        <v>27438</v>
      </c>
    </row>
    <row r="42" spans="2:13" ht="27.75" customHeight="1">
      <c r="B42" s="1186"/>
      <c r="C42" s="1187"/>
      <c r="D42" s="106"/>
      <c r="E42" s="1190" t="s">
        <v>32</v>
      </c>
      <c r="F42" s="1190"/>
      <c r="G42" s="1190"/>
      <c r="H42" s="1191"/>
      <c r="I42" s="358" t="s">
        <v>490</v>
      </c>
      <c r="J42" s="359" t="s">
        <v>490</v>
      </c>
      <c r="K42" s="359" t="s">
        <v>490</v>
      </c>
      <c r="L42" s="359" t="s">
        <v>490</v>
      </c>
      <c r="M42" s="360" t="s">
        <v>490</v>
      </c>
    </row>
    <row r="43" spans="2:13" ht="27.75" customHeight="1">
      <c r="B43" s="1186"/>
      <c r="C43" s="1187"/>
      <c r="D43" s="106"/>
      <c r="E43" s="1190" t="s">
        <v>33</v>
      </c>
      <c r="F43" s="1190"/>
      <c r="G43" s="1190"/>
      <c r="H43" s="1191"/>
      <c r="I43" s="358">
        <v>13991</v>
      </c>
      <c r="J43" s="359">
        <v>14193</v>
      </c>
      <c r="K43" s="359">
        <v>14241</v>
      </c>
      <c r="L43" s="359">
        <v>14477</v>
      </c>
      <c r="M43" s="360">
        <v>14467</v>
      </c>
    </row>
    <row r="44" spans="2:13" ht="27.75" customHeight="1">
      <c r="B44" s="1186"/>
      <c r="C44" s="1187"/>
      <c r="D44" s="106"/>
      <c r="E44" s="1190" t="s">
        <v>34</v>
      </c>
      <c r="F44" s="1190"/>
      <c r="G44" s="1190"/>
      <c r="H44" s="1191"/>
      <c r="I44" s="358">
        <v>686</v>
      </c>
      <c r="J44" s="359">
        <v>1694</v>
      </c>
      <c r="K44" s="359">
        <v>1720</v>
      </c>
      <c r="L44" s="359">
        <v>1665</v>
      </c>
      <c r="M44" s="360">
        <v>1564</v>
      </c>
    </row>
    <row r="45" spans="2:13" ht="27.75" customHeight="1">
      <c r="B45" s="1186"/>
      <c r="C45" s="1187"/>
      <c r="D45" s="106"/>
      <c r="E45" s="1190" t="s">
        <v>35</v>
      </c>
      <c r="F45" s="1190"/>
      <c r="G45" s="1190"/>
      <c r="H45" s="1191"/>
      <c r="I45" s="358">
        <v>1084</v>
      </c>
      <c r="J45" s="359">
        <v>905</v>
      </c>
      <c r="K45" s="359">
        <v>1044</v>
      </c>
      <c r="L45" s="359">
        <v>989</v>
      </c>
      <c r="M45" s="360">
        <v>1016</v>
      </c>
    </row>
    <row r="46" spans="2:13" ht="27.75" customHeight="1">
      <c r="B46" s="1186"/>
      <c r="C46" s="1187"/>
      <c r="D46" s="107"/>
      <c r="E46" s="1190" t="s">
        <v>36</v>
      </c>
      <c r="F46" s="1190"/>
      <c r="G46" s="1190"/>
      <c r="H46" s="1191"/>
      <c r="I46" s="358" t="s">
        <v>490</v>
      </c>
      <c r="J46" s="359" t="s">
        <v>490</v>
      </c>
      <c r="K46" s="359" t="s">
        <v>490</v>
      </c>
      <c r="L46" s="359" t="s">
        <v>490</v>
      </c>
      <c r="M46" s="360" t="s">
        <v>490</v>
      </c>
    </row>
    <row r="47" spans="2:13" ht="27.75" customHeight="1">
      <c r="B47" s="1186"/>
      <c r="C47" s="1187"/>
      <c r="D47" s="108"/>
      <c r="E47" s="1200" t="s">
        <v>37</v>
      </c>
      <c r="F47" s="1201"/>
      <c r="G47" s="1201"/>
      <c r="H47" s="1202"/>
      <c r="I47" s="358" t="s">
        <v>490</v>
      </c>
      <c r="J47" s="359" t="s">
        <v>490</v>
      </c>
      <c r="K47" s="359" t="s">
        <v>490</v>
      </c>
      <c r="L47" s="359" t="s">
        <v>490</v>
      </c>
      <c r="M47" s="360" t="s">
        <v>490</v>
      </c>
    </row>
    <row r="48" spans="2:13" ht="27.75" customHeight="1">
      <c r="B48" s="1186"/>
      <c r="C48" s="1187"/>
      <c r="D48" s="106"/>
      <c r="E48" s="1190" t="s">
        <v>38</v>
      </c>
      <c r="F48" s="1190"/>
      <c r="G48" s="1190"/>
      <c r="H48" s="1191"/>
      <c r="I48" s="358" t="s">
        <v>490</v>
      </c>
      <c r="J48" s="359" t="s">
        <v>490</v>
      </c>
      <c r="K48" s="359" t="s">
        <v>490</v>
      </c>
      <c r="L48" s="359" t="s">
        <v>490</v>
      </c>
      <c r="M48" s="360" t="s">
        <v>490</v>
      </c>
    </row>
    <row r="49" spans="2:13" ht="27.75" customHeight="1">
      <c r="B49" s="1188"/>
      <c r="C49" s="1189"/>
      <c r="D49" s="106"/>
      <c r="E49" s="1190" t="s">
        <v>39</v>
      </c>
      <c r="F49" s="1190"/>
      <c r="G49" s="1190"/>
      <c r="H49" s="1191"/>
      <c r="I49" s="358" t="s">
        <v>490</v>
      </c>
      <c r="J49" s="359" t="s">
        <v>490</v>
      </c>
      <c r="K49" s="359" t="s">
        <v>490</v>
      </c>
      <c r="L49" s="359" t="s">
        <v>490</v>
      </c>
      <c r="M49" s="360" t="s">
        <v>490</v>
      </c>
    </row>
    <row r="50" spans="2:13" ht="27.75" customHeight="1">
      <c r="B50" s="1184" t="s">
        <v>40</v>
      </c>
      <c r="C50" s="1185"/>
      <c r="D50" s="109"/>
      <c r="E50" s="1190" t="s">
        <v>41</v>
      </c>
      <c r="F50" s="1190"/>
      <c r="G50" s="1190"/>
      <c r="H50" s="1191"/>
      <c r="I50" s="358">
        <v>7965</v>
      </c>
      <c r="J50" s="359">
        <v>7124</v>
      </c>
      <c r="K50" s="359">
        <v>7206</v>
      </c>
      <c r="L50" s="359">
        <v>7262</v>
      </c>
      <c r="M50" s="360">
        <v>7459</v>
      </c>
    </row>
    <row r="51" spans="2:13" ht="27.75" customHeight="1">
      <c r="B51" s="1186"/>
      <c r="C51" s="1187"/>
      <c r="D51" s="106"/>
      <c r="E51" s="1190" t="s">
        <v>42</v>
      </c>
      <c r="F51" s="1190"/>
      <c r="G51" s="1190"/>
      <c r="H51" s="1191"/>
      <c r="I51" s="358" t="s">
        <v>490</v>
      </c>
      <c r="J51" s="359" t="s">
        <v>490</v>
      </c>
      <c r="K51" s="359" t="s">
        <v>490</v>
      </c>
      <c r="L51" s="359" t="s">
        <v>490</v>
      </c>
      <c r="M51" s="360" t="s">
        <v>490</v>
      </c>
    </row>
    <row r="52" spans="2:13" ht="27.75" customHeight="1">
      <c r="B52" s="1188"/>
      <c r="C52" s="1189"/>
      <c r="D52" s="106"/>
      <c r="E52" s="1190" t="s">
        <v>43</v>
      </c>
      <c r="F52" s="1190"/>
      <c r="G52" s="1190"/>
      <c r="H52" s="1191"/>
      <c r="I52" s="358">
        <v>24724</v>
      </c>
      <c r="J52" s="359">
        <v>25685</v>
      </c>
      <c r="K52" s="359">
        <v>26182</v>
      </c>
      <c r="L52" s="359">
        <v>27664</v>
      </c>
      <c r="M52" s="360">
        <v>27018</v>
      </c>
    </row>
    <row r="53" spans="2:13" ht="27.75" customHeight="1" thickBot="1">
      <c r="B53" s="1192" t="s">
        <v>19</v>
      </c>
      <c r="C53" s="1193"/>
      <c r="D53" s="110"/>
      <c r="E53" s="1194" t="s">
        <v>44</v>
      </c>
      <c r="F53" s="1194"/>
      <c r="G53" s="1194"/>
      <c r="H53" s="1195"/>
      <c r="I53" s="361">
        <v>4385</v>
      </c>
      <c r="J53" s="362">
        <v>6670</v>
      </c>
      <c r="K53" s="362">
        <v>7754</v>
      </c>
      <c r="L53" s="362">
        <v>9722</v>
      </c>
      <c r="M53" s="363">
        <v>10009</v>
      </c>
    </row>
    <row r="54" spans="2:13" ht="27.75" customHeight="1">
      <c r="B54" s="111"/>
      <c r="C54" s="112"/>
      <c r="D54" s="112"/>
      <c r="E54" s="113"/>
      <c r="F54" s="113"/>
      <c r="G54" s="113"/>
      <c r="H54" s="113"/>
      <c r="I54" s="114"/>
      <c r="J54" s="114"/>
      <c r="K54" s="114"/>
      <c r="L54" s="114"/>
      <c r="M54" s="114"/>
    </row>
    <row r="55" spans="2:13" ht="13.2"/>
  </sheetData>
  <sheetProtection algorithmName="SHA-512" hashValue="yiM3ykVB4sEMfp5RjQgL/XMaGc9KdVxi9sZCSclFXkJZJahJKd2fdGeQzyM8Nt5O8dEXrVxhOaG21hcduo4rbg==" saltValue="O9g75micZtKl35rUqWsT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530</v>
      </c>
      <c r="G54" s="119" t="s">
        <v>531</v>
      </c>
      <c r="H54" s="120" t="s">
        <v>532</v>
      </c>
    </row>
    <row r="55" spans="2:8" ht="52.5" customHeight="1">
      <c r="B55" s="121"/>
      <c r="C55" s="1211" t="s">
        <v>46</v>
      </c>
      <c r="D55" s="1211"/>
      <c r="E55" s="1212"/>
      <c r="F55" s="122">
        <v>2231</v>
      </c>
      <c r="G55" s="122">
        <v>3846</v>
      </c>
      <c r="H55" s="123">
        <v>4398</v>
      </c>
    </row>
    <row r="56" spans="2:8" ht="52.5" customHeight="1">
      <c r="B56" s="124"/>
      <c r="C56" s="1213" t="s">
        <v>47</v>
      </c>
      <c r="D56" s="1213"/>
      <c r="E56" s="1214"/>
      <c r="F56" s="125">
        <v>71</v>
      </c>
      <c r="G56" s="125">
        <v>421</v>
      </c>
      <c r="H56" s="126">
        <v>421</v>
      </c>
    </row>
    <row r="57" spans="2:8" ht="53.25" customHeight="1">
      <c r="B57" s="124"/>
      <c r="C57" s="1215" t="s">
        <v>48</v>
      </c>
      <c r="D57" s="1215"/>
      <c r="E57" s="1216"/>
      <c r="F57" s="127">
        <v>2230</v>
      </c>
      <c r="G57" s="127">
        <v>1685</v>
      </c>
      <c r="H57" s="128">
        <v>1391</v>
      </c>
    </row>
    <row r="58" spans="2:8" ht="45.75" customHeight="1">
      <c r="B58" s="129"/>
      <c r="C58" s="1203" t="s">
        <v>559</v>
      </c>
      <c r="D58" s="1204"/>
      <c r="E58" s="1205"/>
      <c r="F58" s="130">
        <v>722</v>
      </c>
      <c r="G58" s="130">
        <v>722</v>
      </c>
      <c r="H58" s="131">
        <v>722</v>
      </c>
    </row>
    <row r="59" spans="2:8" ht="45.75" customHeight="1">
      <c r="B59" s="129"/>
      <c r="C59" s="1203" t="s">
        <v>560</v>
      </c>
      <c r="D59" s="1204"/>
      <c r="E59" s="1205"/>
      <c r="F59" s="130">
        <v>332</v>
      </c>
      <c r="G59" s="130">
        <v>312</v>
      </c>
      <c r="H59" s="131">
        <v>294</v>
      </c>
    </row>
    <row r="60" spans="2:8" ht="45.75" customHeight="1">
      <c r="B60" s="129"/>
      <c r="C60" s="1203" t="s">
        <v>561</v>
      </c>
      <c r="D60" s="1204"/>
      <c r="E60" s="1205"/>
      <c r="F60" s="130">
        <v>215</v>
      </c>
      <c r="G60" s="130">
        <v>215</v>
      </c>
      <c r="H60" s="131">
        <v>206</v>
      </c>
    </row>
    <row r="61" spans="2:8" ht="45.75" customHeight="1">
      <c r="B61" s="129"/>
      <c r="C61" s="1203" t="s">
        <v>562</v>
      </c>
      <c r="D61" s="1204"/>
      <c r="E61" s="1205"/>
      <c r="F61" s="130">
        <v>910</v>
      </c>
      <c r="G61" s="130">
        <v>430</v>
      </c>
      <c r="H61" s="131">
        <v>167</v>
      </c>
    </row>
    <row r="62" spans="2:8" ht="45.75" customHeight="1" thickBot="1">
      <c r="B62" s="132"/>
      <c r="C62" s="1206" t="s">
        <v>563</v>
      </c>
      <c r="D62" s="1207"/>
      <c r="E62" s="1208"/>
      <c r="F62" s="133">
        <v>52</v>
      </c>
      <c r="G62" s="133">
        <v>6</v>
      </c>
      <c r="H62" s="134">
        <v>2</v>
      </c>
    </row>
    <row r="63" spans="2:8" ht="52.5" customHeight="1" thickBot="1">
      <c r="B63" s="135"/>
      <c r="C63" s="1209" t="s">
        <v>49</v>
      </c>
      <c r="D63" s="1209"/>
      <c r="E63" s="1210"/>
      <c r="F63" s="136">
        <v>4532</v>
      </c>
      <c r="G63" s="136">
        <v>5952</v>
      </c>
      <c r="H63" s="137">
        <v>6210</v>
      </c>
    </row>
    <row r="64" spans="2:8" ht="13.2"/>
  </sheetData>
  <sheetProtection algorithmName="SHA-512" hashValue="99USLYfWZd3kupStGXhCqA4MsQUdRYYCFeaCqkMgvAxBO6ay1tQ1wl4OlcbB+F0mvFW/pue2pFJoqEGVY0SXrQ==" saltValue="cgq5+5z92F2paMZCNQH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527</v>
      </c>
      <c r="G2" s="151"/>
      <c r="H2" s="152"/>
    </row>
    <row r="3" spans="1:8">
      <c r="A3" s="148" t="s">
        <v>520</v>
      </c>
      <c r="B3" s="153"/>
      <c r="C3" s="154"/>
      <c r="D3" s="155">
        <v>56240</v>
      </c>
      <c r="E3" s="156"/>
      <c r="F3" s="157">
        <v>62383</v>
      </c>
      <c r="G3" s="158"/>
      <c r="H3" s="159"/>
    </row>
    <row r="4" spans="1:8">
      <c r="A4" s="160"/>
      <c r="B4" s="161"/>
      <c r="C4" s="162"/>
      <c r="D4" s="163">
        <v>33582</v>
      </c>
      <c r="E4" s="164"/>
      <c r="F4" s="165">
        <v>35325</v>
      </c>
      <c r="G4" s="166"/>
      <c r="H4" s="167"/>
    </row>
    <row r="5" spans="1:8">
      <c r="A5" s="148" t="s">
        <v>522</v>
      </c>
      <c r="B5" s="153"/>
      <c r="C5" s="154"/>
      <c r="D5" s="155">
        <v>42095</v>
      </c>
      <c r="E5" s="156"/>
      <c r="F5" s="157">
        <v>63812</v>
      </c>
      <c r="G5" s="158"/>
      <c r="H5" s="159"/>
    </row>
    <row r="6" spans="1:8">
      <c r="A6" s="160"/>
      <c r="B6" s="161"/>
      <c r="C6" s="162"/>
      <c r="D6" s="163">
        <v>30834</v>
      </c>
      <c r="E6" s="164"/>
      <c r="F6" s="165">
        <v>33848</v>
      </c>
      <c r="G6" s="166"/>
      <c r="H6" s="167"/>
    </row>
    <row r="7" spans="1:8">
      <c r="A7" s="148" t="s">
        <v>523</v>
      </c>
      <c r="B7" s="153"/>
      <c r="C7" s="154"/>
      <c r="D7" s="155">
        <v>41952</v>
      </c>
      <c r="E7" s="156"/>
      <c r="F7" s="157">
        <v>54225</v>
      </c>
      <c r="G7" s="158"/>
      <c r="H7" s="159"/>
    </row>
    <row r="8" spans="1:8">
      <c r="A8" s="160"/>
      <c r="B8" s="161"/>
      <c r="C8" s="162"/>
      <c r="D8" s="163">
        <v>31812</v>
      </c>
      <c r="E8" s="164"/>
      <c r="F8" s="165">
        <v>27337</v>
      </c>
      <c r="G8" s="166"/>
      <c r="H8" s="167"/>
    </row>
    <row r="9" spans="1:8">
      <c r="A9" s="148" t="s">
        <v>524</v>
      </c>
      <c r="B9" s="153"/>
      <c r="C9" s="154"/>
      <c r="D9" s="155">
        <v>80689</v>
      </c>
      <c r="E9" s="156"/>
      <c r="F9" s="157">
        <v>54016</v>
      </c>
      <c r="G9" s="158"/>
      <c r="H9" s="159"/>
    </row>
    <row r="10" spans="1:8">
      <c r="A10" s="160"/>
      <c r="B10" s="161"/>
      <c r="C10" s="162"/>
      <c r="D10" s="163">
        <v>69855</v>
      </c>
      <c r="E10" s="164"/>
      <c r="F10" s="165">
        <v>28078</v>
      </c>
      <c r="G10" s="166"/>
      <c r="H10" s="167"/>
    </row>
    <row r="11" spans="1:8">
      <c r="A11" s="148" t="s">
        <v>525</v>
      </c>
      <c r="B11" s="153"/>
      <c r="C11" s="154"/>
      <c r="D11" s="155">
        <v>35748</v>
      </c>
      <c r="E11" s="156"/>
      <c r="F11" s="157">
        <v>52786</v>
      </c>
      <c r="G11" s="158"/>
      <c r="H11" s="159"/>
    </row>
    <row r="12" spans="1:8">
      <c r="A12" s="160"/>
      <c r="B12" s="161"/>
      <c r="C12" s="168"/>
      <c r="D12" s="163">
        <v>17038</v>
      </c>
      <c r="E12" s="164"/>
      <c r="F12" s="165">
        <v>28742</v>
      </c>
      <c r="G12" s="166"/>
      <c r="H12" s="167"/>
    </row>
    <row r="13" spans="1:8">
      <c r="A13" s="148"/>
      <c r="B13" s="153"/>
      <c r="C13" s="169"/>
      <c r="D13" s="170">
        <v>51345</v>
      </c>
      <c r="E13" s="171"/>
      <c r="F13" s="172">
        <v>57444</v>
      </c>
      <c r="G13" s="173"/>
      <c r="H13" s="159"/>
    </row>
    <row r="14" spans="1:8">
      <c r="A14" s="160"/>
      <c r="B14" s="161"/>
      <c r="C14" s="162"/>
      <c r="D14" s="163">
        <v>36624</v>
      </c>
      <c r="E14" s="164"/>
      <c r="F14" s="165">
        <v>30666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3.79</v>
      </c>
      <c r="C19" s="174">
        <f>ROUND(VALUE(SUBSTITUTE(実質収支比率等に係る経年分析!G$48,"▲","-")),2)</f>
        <v>3.09</v>
      </c>
      <c r="D19" s="174">
        <f>ROUND(VALUE(SUBSTITUTE(実質収支比率等に係る経年分析!H$48,"▲","-")),2)</f>
        <v>7.64</v>
      </c>
      <c r="E19" s="174">
        <f>ROUND(VALUE(SUBSTITUTE(実質収支比率等に係る経年分析!I$48,"▲","-")),2)</f>
        <v>9.4</v>
      </c>
      <c r="F19" s="174">
        <f>ROUND(VALUE(SUBSTITUTE(実質収支比率等に係る経年分析!J$48,"▲","-")),2)</f>
        <v>5.01</v>
      </c>
    </row>
    <row r="20" spans="1:11">
      <c r="A20" s="174" t="s">
        <v>53</v>
      </c>
      <c r="B20" s="174">
        <f>ROUND(VALUE(SUBSTITUTE(実質収支比率等に係る経年分析!F$47,"▲","-")),2)</f>
        <v>16.16</v>
      </c>
      <c r="C20" s="174">
        <f>ROUND(VALUE(SUBSTITUTE(実質収支比率等に係る経年分析!G$47,"▲","-")),2)</f>
        <v>11.34</v>
      </c>
      <c r="D20" s="174">
        <f>ROUND(VALUE(SUBSTITUTE(実質収支比率等に係る経年分析!H$47,"▲","-")),2)</f>
        <v>11.42</v>
      </c>
      <c r="E20" s="174">
        <f>ROUND(VALUE(SUBSTITUTE(実質収支比率等に係る経年分析!I$47,"▲","-")),2)</f>
        <v>19.82</v>
      </c>
      <c r="F20" s="174">
        <f>ROUND(VALUE(SUBSTITUTE(実質収支比率等に係る経年分析!J$47,"▲","-")),2)</f>
        <v>22.14</v>
      </c>
    </row>
    <row r="21" spans="1:11">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-4.95</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10.029999999999999</v>
      </c>
      <c r="F21" s="174">
        <f>IF(ISNUMBER(VALUE(SUBSTITUTE(実質収支比率等に係る経年分析!J$49,"▲","-"))),ROUND(VALUE(SUBSTITUTE(実質収支比率等に係る経年分析!J$49,"▲","-")),2),NA())</f>
        <v>-1.39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2.33</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1829</v>
      </c>
      <c r="E42" s="176"/>
      <c r="F42" s="176"/>
      <c r="G42" s="176">
        <f>'実質公債費比率（分子）の構造'!L$52</f>
        <v>1850</v>
      </c>
      <c r="H42" s="176"/>
      <c r="I42" s="176"/>
      <c r="J42" s="176">
        <f>'実質公債費比率（分子）の構造'!M$52</f>
        <v>1860</v>
      </c>
      <c r="K42" s="176"/>
      <c r="L42" s="176"/>
      <c r="M42" s="176">
        <f>'実質公債費比率（分子）の構造'!N$52</f>
        <v>1939</v>
      </c>
      <c r="N42" s="176"/>
      <c r="O42" s="176"/>
      <c r="P42" s="176">
        <f>'実質公債費比率（分子）の構造'!O$52</f>
        <v>1951</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101</v>
      </c>
      <c r="C45" s="176"/>
      <c r="D45" s="176"/>
      <c r="E45" s="176">
        <f>'実質公債費比率（分子）の構造'!L$49</f>
        <v>67</v>
      </c>
      <c r="F45" s="176"/>
      <c r="G45" s="176"/>
      <c r="H45" s="176">
        <f>'実質公債費比率（分子）の構造'!M$49</f>
        <v>61</v>
      </c>
      <c r="I45" s="176"/>
      <c r="J45" s="176"/>
      <c r="K45" s="176">
        <f>'実質公債費比率（分子）の構造'!N$49</f>
        <v>75</v>
      </c>
      <c r="L45" s="176"/>
      <c r="M45" s="176"/>
      <c r="N45" s="176">
        <f>'実質公債費比率（分子）の構造'!O$49</f>
        <v>85</v>
      </c>
      <c r="O45" s="176"/>
      <c r="P45" s="176"/>
    </row>
    <row r="46" spans="1:16">
      <c r="A46" s="176" t="s">
        <v>64</v>
      </c>
      <c r="B46" s="176">
        <f>'実質公債費比率（分子）の構造'!K$48</f>
        <v>669</v>
      </c>
      <c r="C46" s="176"/>
      <c r="D46" s="176"/>
      <c r="E46" s="176">
        <f>'実質公債費比率（分子）の構造'!L$48</f>
        <v>776</v>
      </c>
      <c r="F46" s="176"/>
      <c r="G46" s="176"/>
      <c r="H46" s="176">
        <f>'実質公債費比率（分子）の構造'!M$48</f>
        <v>890</v>
      </c>
      <c r="I46" s="176"/>
      <c r="J46" s="176"/>
      <c r="K46" s="176">
        <f>'実質公債費比率（分子）の構造'!N$48</f>
        <v>857</v>
      </c>
      <c r="L46" s="176"/>
      <c r="M46" s="176"/>
      <c r="N46" s="176">
        <f>'実質公債費比率（分子）の構造'!O$48</f>
        <v>892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2022</v>
      </c>
      <c r="C49" s="176"/>
      <c r="D49" s="176"/>
      <c r="E49" s="176">
        <f>'実質公債費比率（分子）の構造'!L$45</f>
        <v>2061</v>
      </c>
      <c r="F49" s="176"/>
      <c r="G49" s="176"/>
      <c r="H49" s="176">
        <f>'実質公債費比率（分子）の構造'!M$45</f>
        <v>2141</v>
      </c>
      <c r="I49" s="176"/>
      <c r="J49" s="176"/>
      <c r="K49" s="176">
        <f>'実質公債費比率（分子）の構造'!N$45</f>
        <v>2121</v>
      </c>
      <c r="L49" s="176"/>
      <c r="M49" s="176"/>
      <c r="N49" s="176">
        <f>'実質公債費比率（分子）の構造'!O$45</f>
        <v>2030</v>
      </c>
      <c r="O49" s="176"/>
      <c r="P49" s="176"/>
    </row>
    <row r="50" spans="1:16">
      <c r="A50" s="176" t="s">
        <v>67</v>
      </c>
      <c r="B50" s="176" t="e">
        <f>NA()</f>
        <v>#N/A</v>
      </c>
      <c r="C50" s="176">
        <f>IF(ISNUMBER('実質公債費比率（分子）の構造'!K$53),'実質公債費比率（分子）の構造'!K$53,NA())</f>
        <v>963</v>
      </c>
      <c r="D50" s="176" t="e">
        <f>NA()</f>
        <v>#N/A</v>
      </c>
      <c r="E50" s="176" t="e">
        <f>NA()</f>
        <v>#N/A</v>
      </c>
      <c r="F50" s="176">
        <f>IF(ISNUMBER('実質公債費比率（分子）の構造'!L$53),'実質公債費比率（分子）の構造'!L$53,NA())</f>
        <v>1054</v>
      </c>
      <c r="G50" s="176" t="e">
        <f>NA()</f>
        <v>#N/A</v>
      </c>
      <c r="H50" s="176" t="e">
        <f>NA()</f>
        <v>#N/A</v>
      </c>
      <c r="I50" s="176">
        <f>IF(ISNUMBER('実質公債費比率（分子）の構造'!M$53),'実質公債費比率（分子）の構造'!M$53,NA())</f>
        <v>1232</v>
      </c>
      <c r="J50" s="176" t="e">
        <f>NA()</f>
        <v>#N/A</v>
      </c>
      <c r="K50" s="176" t="e">
        <f>NA()</f>
        <v>#N/A</v>
      </c>
      <c r="L50" s="176">
        <f>IF(ISNUMBER('実質公債費比率（分子）の構造'!N$53),'実質公債費比率（分子）の構造'!N$53,NA())</f>
        <v>1114</v>
      </c>
      <c r="M50" s="176" t="e">
        <f>NA()</f>
        <v>#N/A</v>
      </c>
      <c r="N50" s="176" t="e">
        <f>NA()</f>
        <v>#N/A</v>
      </c>
      <c r="O50" s="176">
        <f>IF(ISNUMBER('実質公債費比率（分子）の構造'!O$53),'実質公債費比率（分子）の構造'!O$53,NA())</f>
        <v>1056</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24724</v>
      </c>
      <c r="E56" s="175"/>
      <c r="F56" s="175"/>
      <c r="G56" s="175">
        <f>'将来負担比率（分子）の構造'!J$52</f>
        <v>25685</v>
      </c>
      <c r="H56" s="175"/>
      <c r="I56" s="175"/>
      <c r="J56" s="175">
        <f>'将来負担比率（分子）の構造'!K$52</f>
        <v>26182</v>
      </c>
      <c r="K56" s="175"/>
      <c r="L56" s="175"/>
      <c r="M56" s="175">
        <f>'将来負担比率（分子）の構造'!L$52</f>
        <v>27664</v>
      </c>
      <c r="N56" s="175"/>
      <c r="O56" s="175"/>
      <c r="P56" s="175">
        <f>'将来負担比率（分子）の構造'!M$52</f>
        <v>27018</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7965</v>
      </c>
      <c r="E58" s="175"/>
      <c r="F58" s="175"/>
      <c r="G58" s="175">
        <f>'将来負担比率（分子）の構造'!J$50</f>
        <v>7124</v>
      </c>
      <c r="H58" s="175"/>
      <c r="I58" s="175"/>
      <c r="J58" s="175">
        <f>'将来負担比率（分子）の構造'!K$50</f>
        <v>7206</v>
      </c>
      <c r="K58" s="175"/>
      <c r="L58" s="175"/>
      <c r="M58" s="175">
        <f>'将来負担比率（分子）の構造'!L$50</f>
        <v>7262</v>
      </c>
      <c r="N58" s="175"/>
      <c r="O58" s="175"/>
      <c r="P58" s="175">
        <f>'将来負担比率（分子）の構造'!M$50</f>
        <v>7459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1084</v>
      </c>
      <c r="C62" s="175"/>
      <c r="D62" s="175"/>
      <c r="E62" s="175">
        <f>'将来負担比率（分子）の構造'!J$45</f>
        <v>905</v>
      </c>
      <c r="F62" s="175"/>
      <c r="G62" s="175"/>
      <c r="H62" s="175">
        <f>'将来負担比率（分子）の構造'!K$45</f>
        <v>1044</v>
      </c>
      <c r="I62" s="175"/>
      <c r="J62" s="175"/>
      <c r="K62" s="175">
        <f>'将来負担比率（分子）の構造'!L$45</f>
        <v>989</v>
      </c>
      <c r="L62" s="175"/>
      <c r="M62" s="175"/>
      <c r="N62" s="175">
        <f>'将来負担比率（分子）の構造'!M$45</f>
        <v>1016</v>
      </c>
      <c r="O62" s="175"/>
      <c r="P62" s="175"/>
    </row>
    <row r="63" spans="1:16">
      <c r="A63" s="175" t="s">
        <v>34</v>
      </c>
      <c r="B63" s="175">
        <f>'将来負担比率（分子）の構造'!I$44</f>
        <v>686</v>
      </c>
      <c r="C63" s="175"/>
      <c r="D63" s="175"/>
      <c r="E63" s="175">
        <f>'将来負担比率（分子）の構造'!J$44</f>
        <v>1694</v>
      </c>
      <c r="F63" s="175"/>
      <c r="G63" s="175"/>
      <c r="H63" s="175">
        <f>'将来負担比率（分子）の構造'!K$44</f>
        <v>1720</v>
      </c>
      <c r="I63" s="175"/>
      <c r="J63" s="175"/>
      <c r="K63" s="175">
        <f>'将来負担比率（分子）の構造'!L$44</f>
        <v>1665</v>
      </c>
      <c r="L63" s="175"/>
      <c r="M63" s="175"/>
      <c r="N63" s="175">
        <f>'将来負担比率（分子）の構造'!M$44</f>
        <v>1564</v>
      </c>
      <c r="O63" s="175"/>
      <c r="P63" s="175"/>
    </row>
    <row r="64" spans="1:16">
      <c r="A64" s="175" t="s">
        <v>33</v>
      </c>
      <c r="B64" s="175">
        <f>'将来負担比率（分子）の構造'!I$43</f>
        <v>13991</v>
      </c>
      <c r="C64" s="175"/>
      <c r="D64" s="175"/>
      <c r="E64" s="175">
        <f>'将来負担比率（分子）の構造'!J$43</f>
        <v>14193</v>
      </c>
      <c r="F64" s="175"/>
      <c r="G64" s="175"/>
      <c r="H64" s="175">
        <f>'将来負担比率（分子）の構造'!K$43</f>
        <v>14241</v>
      </c>
      <c r="I64" s="175"/>
      <c r="J64" s="175"/>
      <c r="K64" s="175">
        <f>'将来負担比率（分子）の構造'!L$43</f>
        <v>14477</v>
      </c>
      <c r="L64" s="175"/>
      <c r="M64" s="175"/>
      <c r="N64" s="175">
        <f>'将来負担比率（分子）の構造'!M$43</f>
        <v>14467</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21313</v>
      </c>
      <c r="C66" s="175"/>
      <c r="D66" s="175"/>
      <c r="E66" s="175">
        <f>'将来負担比率（分子）の構造'!J$41</f>
        <v>22688</v>
      </c>
      <c r="F66" s="175"/>
      <c r="G66" s="175"/>
      <c r="H66" s="175">
        <f>'将来負担比率（分子）の構造'!K$41</f>
        <v>24137</v>
      </c>
      <c r="I66" s="175"/>
      <c r="J66" s="175"/>
      <c r="K66" s="175">
        <f>'将来負担比率（分子）の構造'!L$41</f>
        <v>27517</v>
      </c>
      <c r="L66" s="175"/>
      <c r="M66" s="175"/>
      <c r="N66" s="175">
        <f>'将来負担比率（分子）の構造'!M$41</f>
        <v>27438</v>
      </c>
      <c r="O66" s="175"/>
      <c r="P66" s="175"/>
    </row>
    <row r="67" spans="1:16">
      <c r="A67" s="175" t="s">
        <v>71</v>
      </c>
      <c r="B67" s="175" t="e">
        <f>NA()</f>
        <v>#N/A</v>
      </c>
      <c r="C67" s="175">
        <f>IF(ISNUMBER('将来負担比率（分子）の構造'!I$53), IF('将来負担比率（分子）の構造'!I$53 &lt; 0, 0, '将来負担比率（分子）の構造'!I$53), NA())</f>
        <v>4385</v>
      </c>
      <c r="D67" s="175" t="e">
        <f>NA()</f>
        <v>#N/A</v>
      </c>
      <c r="E67" s="175" t="e">
        <f>NA()</f>
        <v>#N/A</v>
      </c>
      <c r="F67" s="175">
        <f>IF(ISNUMBER('将来負担比率（分子）の構造'!J$53), IF('将来負担比率（分子）の構造'!J$53 &lt; 0, 0, '将来負担比率（分子）の構造'!J$53), NA())</f>
        <v>6670</v>
      </c>
      <c r="G67" s="175" t="e">
        <f>NA()</f>
        <v>#N/A</v>
      </c>
      <c r="H67" s="175" t="e">
        <f>NA()</f>
        <v>#N/A</v>
      </c>
      <c r="I67" s="175">
        <f>IF(ISNUMBER('将来負担比率（分子）の構造'!K$53), IF('将来負担比率（分子）の構造'!K$53 &lt; 0, 0, '将来負担比率（分子）の構造'!K$53), NA())</f>
        <v>7754</v>
      </c>
      <c r="J67" s="175" t="e">
        <f>NA()</f>
        <v>#N/A</v>
      </c>
      <c r="K67" s="175" t="e">
        <f>NA()</f>
        <v>#N/A</v>
      </c>
      <c r="L67" s="175">
        <f>IF(ISNUMBER('将来負担比率（分子）の構造'!L$53), IF('将来負担比率（分子）の構造'!L$53 &lt; 0, 0, '将来負担比率（分子）の構造'!L$53), NA())</f>
        <v>9722</v>
      </c>
      <c r="M67" s="175" t="e">
        <f>NA()</f>
        <v>#N/A</v>
      </c>
      <c r="N67" s="175" t="e">
        <f>NA()</f>
        <v>#N/A</v>
      </c>
      <c r="O67" s="175">
        <f>IF(ISNUMBER('将来負担比率（分子）の構造'!M$53), IF('将来負担比率（分子）の構造'!M$53 &lt; 0, 0, '将来負担比率（分子）の構造'!M$53), NA())</f>
        <v>10009</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2231</v>
      </c>
      <c r="C72" s="179">
        <f>基金残高に係る経年分析!G55</f>
        <v>3846</v>
      </c>
      <c r="D72" s="179">
        <f>基金残高に係る経年分析!H55</f>
        <v>4398</v>
      </c>
    </row>
    <row r="73" spans="1:16">
      <c r="A73" s="178" t="s">
        <v>74</v>
      </c>
      <c r="B73" s="179">
        <f>基金残高に係る経年分析!F56</f>
        <v>71</v>
      </c>
      <c r="C73" s="179">
        <f>基金残高に係る経年分析!G56</f>
        <v>421</v>
      </c>
      <c r="D73" s="179">
        <f>基金残高に係る経年分析!H56</f>
        <v>421</v>
      </c>
    </row>
    <row r="74" spans="1:16">
      <c r="A74" s="178" t="s">
        <v>75</v>
      </c>
      <c r="B74" s="179">
        <f>基金残高に係る経年分析!F57</f>
        <v>2230</v>
      </c>
      <c r="C74" s="179">
        <f>基金残高に係る経年分析!G57</f>
        <v>1685</v>
      </c>
      <c r="D74" s="179">
        <f>基金残高に係る経年分析!H57</f>
        <v>1391</v>
      </c>
    </row>
  </sheetData>
  <sheetProtection algorithmName="SHA-512" hashValue="TLwrK7lv3nzcsjI45OwczIUl0e9QjjmXi5D5O56aDCM41xl9R/Nj2wcQWdLOXznmzQqn+6o+Awwbyidesv5S8A==" saltValue="hNAe98tYmW6W3AbZMsZz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小島　一晃</cp:lastModifiedBy>
  <cp:lastPrinted>2025-03-13T04:55:04Z</cp:lastPrinted>
  <dcterms:created xsi:type="dcterms:W3CDTF">2025-02-19T03:05:10Z</dcterms:created>
  <dcterms:modified xsi:type="dcterms:W3CDTF">2025-03-31T00:24:13Z</dcterms:modified>
  <cp:category/>
</cp:coreProperties>
</file>